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ostyourmarketing-my.sharepoint.com/personal/jelle_boostyour_marketing/Documents/Boost Your Marketing/Klanten/The Sandwichclub Mestreeg/"/>
    </mc:Choice>
  </mc:AlternateContent>
  <xr:revisionPtr revIDLastSave="64" documentId="13_ncr:1_{34B1689C-64AD-9B4C-A90F-008A913B4133}" xr6:coauthVersionLast="47" xr6:coauthVersionMax="47" xr10:uidLastSave="{C5E7389E-CA52-4E1F-9375-FE7BEA372386}"/>
  <bookViews>
    <workbookView xWindow="25490" yWindow="-110" windowWidth="38620" windowHeight="21820" activeTab="1" xr2:uid="{BB147BF6-9FFA-3847-B8CF-70FAABFFE989}"/>
  </bookViews>
  <sheets>
    <sheet name="Bestelformulier" sheetId="1" r:id="rId1"/>
    <sheet name="Concept Factuur 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4" l="1"/>
  <c r="D37" i="4"/>
  <c r="D38" i="4"/>
  <c r="D39" i="4"/>
  <c r="D40" i="4"/>
  <c r="D41" i="4"/>
  <c r="F41" i="4" s="1"/>
  <c r="D35" i="4"/>
  <c r="F35" i="4" s="1"/>
  <c r="F40" i="4"/>
  <c r="F39" i="4"/>
  <c r="F38" i="4"/>
  <c r="F37" i="4"/>
  <c r="F36" i="4"/>
  <c r="D74" i="4" a="1"/>
  <c r="D74" i="4" s="1"/>
  <c r="F74" i="4" s="1"/>
  <c r="F56" i="4"/>
  <c r="D51" i="4" a="1"/>
  <c r="D51" i="4" s="1"/>
  <c r="F51" i="4" s="1"/>
  <c r="D45" i="4" a="1"/>
  <c r="D45" i="4" s="1"/>
  <c r="F45" i="4" s="1"/>
  <c r="D25" i="4" a="1"/>
  <c r="D25" i="4" s="1"/>
  <c r="F25" i="4" s="1"/>
  <c r="D13" i="4" a="1"/>
  <c r="D13" i="4" s="1"/>
  <c r="F13" i="4" s="1"/>
  <c r="F76" i="4" l="1"/>
  <c r="F52" i="4"/>
  <c r="F46" i="4"/>
  <c r="F70" i="4"/>
  <c r="F69" i="4"/>
  <c r="F68" i="4"/>
  <c r="F67" i="4"/>
  <c r="F66" i="4"/>
  <c r="F58" i="4"/>
  <c r="F65" i="4"/>
  <c r="F64" i="4"/>
  <c r="F63" i="4"/>
  <c r="F62" i="4"/>
  <c r="F61" i="4"/>
  <c r="F60" i="4"/>
  <c r="F59" i="4"/>
  <c r="F57" i="4"/>
  <c r="F47" i="4"/>
  <c r="F20" i="4"/>
  <c r="F19" i="4"/>
  <c r="F18" i="4"/>
  <c r="F17" i="4"/>
  <c r="F16" i="4"/>
  <c r="F15" i="4"/>
  <c r="F14" i="4"/>
  <c r="F21" i="4"/>
  <c r="F75" i="4"/>
  <c r="F31" i="4"/>
  <c r="F29" i="4"/>
  <c r="F28" i="4"/>
  <c r="F30" i="4"/>
  <c r="F27" i="4"/>
  <c r="F26" i="4"/>
  <c r="F12" i="1"/>
  <c r="D3" i="1"/>
  <c r="F13" i="1"/>
  <c r="F14" i="1"/>
  <c r="F15" i="1"/>
  <c r="F16" i="1"/>
  <c r="F17" i="1"/>
  <c r="F18" i="1"/>
  <c r="F19" i="1"/>
  <c r="F20" i="1"/>
  <c r="F55" i="1"/>
  <c r="F45" i="1"/>
  <c r="F46" i="1"/>
  <c r="F50" i="1"/>
  <c r="F51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3" i="1"/>
  <c r="F74" i="1"/>
  <c r="F75" i="1"/>
  <c r="F44" i="1"/>
  <c r="F35" i="1"/>
  <c r="F36" i="1"/>
  <c r="F37" i="1"/>
  <c r="F38" i="1"/>
  <c r="F39" i="1"/>
  <c r="F40" i="1"/>
  <c r="F34" i="1"/>
  <c r="F25" i="1"/>
  <c r="F26" i="1"/>
  <c r="F27" i="1"/>
  <c r="F28" i="1"/>
  <c r="F29" i="1"/>
  <c r="F30" i="1"/>
  <c r="F24" i="1"/>
  <c r="F79" i="4" l="1"/>
  <c r="F80" i="4" s="1"/>
  <c r="F3" i="1"/>
  <c r="F82" i="4" l="1"/>
  <c r="F83" i="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<sst xmlns="http://schemas.openxmlformats.org/spreadsheetml/2006/main" count="196" uniqueCount="95">
  <si>
    <t xml:space="preserve">BUDGET BROODJES </t>
  </si>
  <si>
    <t xml:space="preserve">Ham </t>
  </si>
  <si>
    <t>Kaas</t>
  </si>
  <si>
    <t xml:space="preserve">Ham en kaas </t>
  </si>
  <si>
    <t xml:space="preserve">Kipfilet </t>
  </si>
  <si>
    <t xml:space="preserve">Kipfilet en kaas </t>
  </si>
  <si>
    <t xml:space="preserve">Chocopasta </t>
  </si>
  <si>
    <t xml:space="preserve">Pindakaas </t>
  </si>
  <si>
    <t>GOED BELEGDE BROODJES</t>
  </si>
  <si>
    <t xml:space="preserve">LUXE BROODJES </t>
  </si>
  <si>
    <t xml:space="preserve">Carpaccio </t>
  </si>
  <si>
    <t>Pistolet</t>
  </si>
  <si>
    <t xml:space="preserve">Half stokbrood </t>
  </si>
  <si>
    <t xml:space="preserve">Aantal </t>
  </si>
  <si>
    <t>BLT  (spek, gemengde sla, tomaat)</t>
  </si>
  <si>
    <t>Gezond (gemengde sla, tomaat, komkommer, ui, ei, ham, kaas en mayonaise)</t>
  </si>
  <si>
    <t>Tonijnsalade ( huisgemaakt)</t>
  </si>
  <si>
    <t xml:space="preserve">Eiersalade (huisgemaakt) </t>
  </si>
  <si>
    <t>Filet American (Filet American, ui, peper en zout)</t>
  </si>
  <si>
    <t>Hummus  (hummus, rucola, zongedroogde tomaat)</t>
  </si>
  <si>
    <t>Brie (brie, rucola, walnoten, honing)</t>
  </si>
  <si>
    <t>Serranoham (Serranoham, zongedroogde tomaat, komkommer, rucola, pesto, aliolio)</t>
  </si>
  <si>
    <t xml:space="preserve">Geitenkaas (Avocadospread, rucola, komkommer, geitenkaas, kurkumamayonaise) </t>
  </si>
  <si>
    <t>Kipfilet (Avocadospread, rucola, komkommer, kipreepjes, citroenmayonaise)</t>
  </si>
  <si>
    <t xml:space="preserve">BLTC (spek, gemengde sla, tomaat, kipreepjes, creme fraishe) </t>
  </si>
  <si>
    <t>Carpaccio (Carpaccio, rucola, zongedroogde tomaat, parmezaanse kaas, pijnboompitjes, balsamico, truffelmayonaise)</t>
  </si>
  <si>
    <t>Falafel  (Avocadospread, rucola, zongedroogde tomaat, falafel, kurkumamayonaise)</t>
  </si>
  <si>
    <t xml:space="preserve">Kruidenboter - komkommer </t>
  </si>
  <si>
    <t xml:space="preserve">Ei met mayonaise </t>
  </si>
  <si>
    <t xml:space="preserve">EXTRA TOEVOEGINGEN </t>
  </si>
  <si>
    <t xml:space="preserve">Aantal P.P </t>
  </si>
  <si>
    <t xml:space="preserve">Soep (keuze uit; Courgette- aarappel, zoete aardappel- pompoen, tomaten) </t>
  </si>
  <si>
    <t>Bakje en lepel</t>
  </si>
  <si>
    <t xml:space="preserve">Sapjes </t>
  </si>
  <si>
    <t xml:space="preserve">Gembershotje </t>
  </si>
  <si>
    <t xml:space="preserve">Haverkoek (chocolade of rood fruit) </t>
  </si>
  <si>
    <t xml:space="preserve">Bananenbrood </t>
  </si>
  <si>
    <t xml:space="preserve">Muffin (rood fruit, chocolade-karamel zeezout, appel-kaneel) </t>
  </si>
  <si>
    <t xml:space="preserve">Banaan </t>
  </si>
  <si>
    <t xml:space="preserve">Yoghurt bowl (yoghurt, granola, seizoensfruit) </t>
  </si>
  <si>
    <t xml:space="preserve">Salade Zalm </t>
  </si>
  <si>
    <t xml:space="preserve">Salade tomaat- mozarella </t>
  </si>
  <si>
    <t xml:space="preserve">Croissant naturel </t>
  </si>
  <si>
    <t>Croissant ham- kaas</t>
  </si>
  <si>
    <t>Croissant Nutella</t>
  </si>
  <si>
    <t xml:space="preserve">Croissaint jam </t>
  </si>
  <si>
    <t>WRAPS</t>
  </si>
  <si>
    <t xml:space="preserve">Zalm </t>
  </si>
  <si>
    <t>Appel</t>
  </si>
  <si>
    <t xml:space="preserve">Fruitsalade </t>
  </si>
  <si>
    <t xml:space="preserve">kruidenboter - komkommer </t>
  </si>
  <si>
    <t>Caprese (tomaat, mozzarella, rucola, balsamico)</t>
  </si>
  <si>
    <t xml:space="preserve">Salades </t>
  </si>
  <si>
    <t xml:space="preserve">Prijs </t>
  </si>
  <si>
    <t>Halal</t>
  </si>
  <si>
    <t xml:space="preserve">Vegan </t>
  </si>
  <si>
    <t>Vega</t>
  </si>
  <si>
    <t xml:space="preserve">Vega </t>
  </si>
  <si>
    <t>Vegan</t>
  </si>
  <si>
    <t xml:space="preserve">Aantal p.p </t>
  </si>
  <si>
    <t xml:space="preserve">Goed gevuld; half stokbrood, haverkoek, verse jus </t>
  </si>
  <si>
    <t>Ontbijt/ lunch boxen verpakt per persoon</t>
  </si>
  <si>
    <t xml:space="preserve">Luxe; Barra, muffin, appel/banaan, sapje </t>
  </si>
  <si>
    <t xml:space="preserve">Budget; pistolet, appel/banaan, spa blauw/ blikje cola </t>
  </si>
  <si>
    <t>Sub-totaal</t>
  </si>
  <si>
    <t>Aantal stuks</t>
  </si>
  <si>
    <t>Aantal producten</t>
  </si>
  <si>
    <t xml:space="preserve">Totaal prijs </t>
  </si>
  <si>
    <t>Opmerkingen</t>
  </si>
  <si>
    <r>
      <t>Bestelformulier</t>
    </r>
    <r>
      <rPr>
        <sz val="18"/>
        <color theme="1"/>
        <rFont val="Aptos Narrow (Hoofdtekst)"/>
      </rPr>
      <t xml:space="preserve"> The Sandwichclub Mestreeg</t>
    </r>
  </si>
  <si>
    <t>Factuur aan:</t>
  </si>
  <si>
    <t>Factuurdatum:</t>
  </si>
  <si>
    <t>Datum bestelling</t>
  </si>
  <si>
    <t>Factuurnummer:</t>
  </si>
  <si>
    <t>Totaal Excl. BTW</t>
  </si>
  <si>
    <t>9% BTW</t>
  </si>
  <si>
    <t>Totaal Incl. BTW</t>
  </si>
  <si>
    <t xml:space="preserve">Totaal Incl. BTW en korting </t>
  </si>
  <si>
    <t>Bedrijfnaam</t>
  </si>
  <si>
    <t>Straat + nummer</t>
  </si>
  <si>
    <t>Postcode, Maastricht</t>
  </si>
  <si>
    <t>The Sandwichclub Mestreeg
06-40740712
info@tscmestreeg.nl
Brusselsestraat 25, 6211PA Maastricht</t>
  </si>
  <si>
    <t>opmerkingen</t>
  </si>
  <si>
    <t>(korting)</t>
  </si>
  <si>
    <t>Bananenbrood (huisgemaakt)</t>
  </si>
  <si>
    <t>Gembershotje (gember-appel-citroen 6cl)</t>
  </si>
  <si>
    <t>Fruitsalade (125g)</t>
  </si>
  <si>
    <t>Prijzen excl. BTW</t>
  </si>
  <si>
    <t xml:space="preserve">Barra </t>
  </si>
  <si>
    <t xml:space="preserve">Keuze uit wit/ bruin brood of een mix </t>
  </si>
  <si>
    <t>Verse jus  per 2 liter</t>
  </si>
  <si>
    <t xml:space="preserve">Aantal  </t>
  </si>
  <si>
    <t xml:space="preserve">KVK 81461216 | IBAN NL04INGB0112307906  | BTW NL003565918B37			</t>
  </si>
  <si>
    <t>2026UHS0xxx</t>
  </si>
  <si>
    <t>Contact gegevens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</si>
</sst>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&quot;€&quot;\ #,##0_);[Red]\(&quot;€&quot;\ #,##0\)"/>
    <numFmt numFmtId="165" formatCode="_(&quot;€&quot;\ * #,##0.00_);_(&quot;€&quot;\ * \(#,##0.00\);_(&quot;€&quot;\ * &quot;-&quot;??_);_(@_)"/>
    <numFmt numFmtId="166" formatCode="_(* #,##0.00_);_(* \(#,##0.00\);_(* &quot;-&quot;??_);_(@_)"/>
    <numFmt numFmtId="167" formatCode="&quot;€&quot;\ #,##0.00"/>
    <numFmt numFmtId="168" formatCode="_ [$€-2]\ * #,##0.00_ ;_ [$€-2]\ * \-#,##0.00_ ;_ [$€-2]\ * &quot;-&quot;??_ ;_ @_ "/>
  </numFmts>
  <fonts count="26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i/>
      <sz val="10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2"/>
      <color theme="0"/>
      <name val="Aptos Narrow"/>
      <scheme val="minor"/>
    </font>
    <font>
      <sz val="22"/>
      <color theme="1"/>
      <name val="Aptos Narrow"/>
      <family val="2"/>
      <scheme val="minor"/>
    </font>
    <font>
      <b/>
      <sz val="16"/>
      <color theme="0"/>
      <name val="Aptos Narrow"/>
      <scheme val="minor"/>
    </font>
    <font>
      <b/>
      <sz val="18"/>
      <color theme="0"/>
      <name val="Aptos Narrow"/>
      <scheme val="minor"/>
    </font>
    <font>
      <b/>
      <sz val="18"/>
      <color rgb="FF000000"/>
      <name val="Aptos Narrow"/>
      <scheme val="minor"/>
    </font>
    <font>
      <b/>
      <sz val="18"/>
      <color theme="1"/>
      <name val="Aptos Narrow"/>
      <scheme val="minor"/>
    </font>
    <font>
      <sz val="18"/>
      <color theme="1"/>
      <name val="Aptos Narrow (Hoofdtekst)"/>
    </font>
    <font>
      <u/>
      <sz val="12"/>
      <color theme="10"/>
      <name val="Aptos Narrow"/>
      <family val="2"/>
      <scheme val="minor"/>
    </font>
    <font>
      <b/>
      <sz val="14"/>
      <color theme="5"/>
      <name val="Aptos Display"/>
      <family val="2"/>
      <scheme val="major"/>
    </font>
    <font>
      <b/>
      <sz val="12"/>
      <color rgb="FF000000"/>
      <name val="Aptos Narrow"/>
      <family val="2"/>
      <scheme val="minor"/>
    </font>
    <font>
      <b/>
      <sz val="10"/>
      <color theme="5"/>
      <name val="Arial"/>
      <family val="2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theme="6" tint="-0.499984740745262"/>
      <name val="Aptos Narrow"/>
      <scheme val="minor"/>
    </font>
    <font>
      <b/>
      <sz val="14"/>
      <color theme="6" tint="-0.499984740745262"/>
      <name val="Aptos Narrow"/>
      <scheme val="minor"/>
    </font>
    <font>
      <i/>
      <sz val="14"/>
      <color theme="6" tint="-0.499984740745262"/>
      <name val="Aptos Narrow"/>
      <scheme val="minor"/>
    </font>
    <font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0EBD6"/>
        <bgColor indexed="64"/>
      </patternFill>
    </fill>
    <fill>
      <patternFill patternType="solid">
        <fgColor rgb="FFB9272D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7">
    <xf numFmtId="0" fontId="0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7" fillId="0" borderId="0">
      <alignment horizontal="right" vertical="top"/>
    </xf>
  </cellStyleXfs>
  <cellXfs count="76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167" fontId="5" fillId="2" borderId="0" xfId="0" applyNumberFormat="1" applyFont="1" applyFill="1"/>
    <xf numFmtId="0" fontId="5" fillId="2" borderId="0" xfId="0" applyFont="1" applyFill="1"/>
    <xf numFmtId="0" fontId="0" fillId="2" borderId="0" xfId="0" applyFill="1" applyAlignment="1">
      <alignment wrapText="1"/>
    </xf>
    <xf numFmtId="0" fontId="2" fillId="2" borderId="0" xfId="0" applyFont="1" applyFill="1"/>
    <xf numFmtId="165" fontId="0" fillId="2" borderId="0" xfId="2" applyFont="1" applyFill="1" applyBorder="1"/>
    <xf numFmtId="165" fontId="0" fillId="2" borderId="0" xfId="2" applyFont="1" applyFill="1"/>
    <xf numFmtId="164" fontId="0" fillId="2" borderId="0" xfId="0" applyNumberFormat="1" applyFill="1"/>
    <xf numFmtId="165" fontId="0" fillId="0" borderId="1" xfId="2" applyFont="1" applyFill="1" applyBorder="1"/>
    <xf numFmtId="165" fontId="1" fillId="0" borderId="1" xfId="2" applyFont="1" applyFill="1" applyBorder="1"/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/>
    <xf numFmtId="0" fontId="8" fillId="2" borderId="0" xfId="0" applyFont="1" applyFill="1" applyAlignment="1">
      <alignment wrapText="1"/>
    </xf>
    <xf numFmtId="0" fontId="0" fillId="3" borderId="0" xfId="0" applyFill="1"/>
    <xf numFmtId="0" fontId="9" fillId="3" borderId="0" xfId="0" applyFont="1" applyFill="1"/>
    <xf numFmtId="0" fontId="10" fillId="3" borderId="0" xfId="0" applyFont="1" applyFill="1"/>
    <xf numFmtId="0" fontId="12" fillId="2" borderId="0" xfId="0" applyFont="1" applyFill="1"/>
    <xf numFmtId="165" fontId="12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37" fontId="2" fillId="2" borderId="0" xfId="1" applyNumberFormat="1" applyFont="1" applyFill="1" applyBorder="1" applyProtection="1">
      <protection locked="0"/>
    </xf>
    <xf numFmtId="37" fontId="2" fillId="2" borderId="0" xfId="1" applyNumberFormat="1" applyFont="1" applyFill="1" applyProtection="1">
      <protection locked="0"/>
    </xf>
    <xf numFmtId="37" fontId="0" fillId="2" borderId="0" xfId="1" applyNumberFormat="1" applyFont="1" applyFill="1" applyProtection="1">
      <protection locked="0"/>
    </xf>
    <xf numFmtId="0" fontId="6" fillId="2" borderId="0" xfId="0" applyFont="1" applyFill="1" applyAlignment="1">
      <alignment wrapText="1"/>
    </xf>
    <xf numFmtId="0" fontId="0" fillId="0" borderId="6" xfId="0" applyBorder="1" applyAlignment="1">
      <alignment wrapText="1"/>
    </xf>
    <xf numFmtId="165" fontId="0" fillId="0" borderId="7" xfId="2" applyFont="1" applyFill="1" applyBorder="1"/>
    <xf numFmtId="165" fontId="1" fillId="0" borderId="7" xfId="2" applyFont="1" applyFill="1" applyBorder="1"/>
    <xf numFmtId="37" fontId="7" fillId="3" borderId="2" xfId="1" applyNumberFormat="1" applyFont="1" applyFill="1" applyBorder="1"/>
    <xf numFmtId="37" fontId="2" fillId="0" borderId="8" xfId="1" applyNumberFormat="1" applyFont="1" applyFill="1" applyBorder="1" applyProtection="1">
      <protection locked="0"/>
    </xf>
    <xf numFmtId="37" fontId="7" fillId="3" borderId="2" xfId="1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37" fontId="1" fillId="0" borderId="8" xfId="1" applyNumberFormat="1" applyFont="1" applyFill="1" applyBorder="1" applyProtection="1">
      <protection locked="0"/>
    </xf>
    <xf numFmtId="37" fontId="0" fillId="0" borderId="8" xfId="1" applyNumberFormat="1" applyFont="1" applyFill="1" applyBorder="1" applyProtection="1">
      <protection locked="0"/>
    </xf>
    <xf numFmtId="0" fontId="18" fillId="3" borderId="1" xfId="0" applyFont="1" applyFill="1" applyBorder="1" applyAlignment="1">
      <alignment wrapText="1"/>
    </xf>
    <xf numFmtId="0" fontId="0" fillId="2" borderId="0" xfId="0" applyFill="1" applyProtection="1">
      <protection hidden="1"/>
    </xf>
    <xf numFmtId="0" fontId="21" fillId="2" borderId="0" xfId="5" applyFont="1" applyFill="1" applyAlignment="1" applyProtection="1">
      <alignment horizontal="left" indent="1"/>
      <protection hidden="1"/>
    </xf>
    <xf numFmtId="14" fontId="2" fillId="2" borderId="0" xfId="0" applyNumberFormat="1" applyFont="1" applyFill="1" applyAlignment="1" applyProtection="1">
      <alignment horizontal="left"/>
      <protection hidden="1"/>
    </xf>
    <xf numFmtId="0" fontId="2" fillId="2" borderId="0" xfId="3" applyFont="1" applyFill="1" applyAlignment="1" applyProtection="1">
      <alignment horizontal="left" vertical="top" inden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2" fillId="2" borderId="0" xfId="0" applyFont="1" applyFill="1" applyProtection="1">
      <protection hidden="1"/>
    </xf>
    <xf numFmtId="0" fontId="14" fillId="2" borderId="0" xfId="4" applyFill="1" applyAlignment="1" applyProtection="1">
      <alignment horizontal="left" indent="1"/>
      <protection hidden="1"/>
    </xf>
    <xf numFmtId="0" fontId="19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8" fillId="3" borderId="1" xfId="0" applyFont="1" applyFill="1" applyBorder="1" applyAlignment="1" applyProtection="1">
      <alignment wrapText="1"/>
      <protection hidden="1"/>
    </xf>
    <xf numFmtId="37" fontId="18" fillId="3" borderId="2" xfId="1" applyNumberFormat="1" applyFont="1" applyFill="1" applyBorder="1" applyProtection="1">
      <protection hidden="1"/>
    </xf>
    <xf numFmtId="0" fontId="18" fillId="3" borderId="1" xfId="0" applyFont="1" applyFill="1" applyBorder="1" applyProtection="1">
      <protection hidden="1"/>
    </xf>
    <xf numFmtId="167" fontId="20" fillId="2" borderId="0" xfId="0" applyNumberFormat="1" applyFont="1" applyFill="1" applyProtection="1">
      <protection hidden="1"/>
    </xf>
    <xf numFmtId="0" fontId="0" fillId="0" borderId="6" xfId="0" applyBorder="1" applyAlignment="1" applyProtection="1">
      <alignment wrapText="1"/>
      <protection hidden="1"/>
    </xf>
    <xf numFmtId="37" fontId="2" fillId="0" borderId="8" xfId="1" applyNumberFormat="1" applyFont="1" applyBorder="1" applyProtection="1">
      <protection hidden="1"/>
    </xf>
    <xf numFmtId="165" fontId="0" fillId="0" borderId="1" xfId="2" applyFont="1" applyBorder="1" applyProtection="1">
      <protection hidden="1"/>
    </xf>
    <xf numFmtId="0" fontId="20" fillId="2" borderId="0" xfId="0" applyFont="1" applyFill="1" applyProtection="1">
      <protection hidden="1"/>
    </xf>
    <xf numFmtId="37" fontId="2" fillId="2" borderId="0" xfId="1" applyNumberFormat="1" applyFont="1" applyFill="1" applyProtection="1">
      <protection hidden="1"/>
    </xf>
    <xf numFmtId="165" fontId="0" fillId="2" borderId="0" xfId="2" applyFont="1" applyFill="1" applyProtection="1">
      <protection hidden="1"/>
    </xf>
    <xf numFmtId="164" fontId="0" fillId="2" borderId="0" xfId="0" applyNumberFormat="1" applyFill="1" applyProtection="1">
      <protection hidden="1"/>
    </xf>
    <xf numFmtId="37" fontId="0" fillId="2" borderId="0" xfId="1" applyNumberFormat="1" applyFont="1" applyFill="1" applyProtection="1">
      <protection hidden="1"/>
    </xf>
    <xf numFmtId="37" fontId="0" fillId="0" borderId="8" xfId="1" applyNumberFormat="1" applyFont="1" applyBorder="1" applyProtection="1">
      <protection hidden="1"/>
    </xf>
    <xf numFmtId="168" fontId="22" fillId="4" borderId="0" xfId="0" applyNumberFormat="1" applyFont="1" applyFill="1" applyAlignment="1" applyProtection="1">
      <alignment horizontal="right" vertical="center" indent="1"/>
      <protection hidden="1"/>
    </xf>
    <xf numFmtId="168" fontId="23" fillId="4" borderId="0" xfId="0" applyNumberFormat="1" applyFont="1" applyFill="1" applyAlignment="1" applyProtection="1">
      <alignment horizontal="right" vertical="center" indent="1"/>
      <protection hidden="1"/>
    </xf>
    <xf numFmtId="167" fontId="1" fillId="0" borderId="7" xfId="0" applyNumberFormat="1" applyFont="1" applyBorder="1"/>
    <xf numFmtId="167" fontId="0" fillId="0" borderId="7" xfId="0" applyNumberFormat="1" applyBorder="1"/>
    <xf numFmtId="167" fontId="0" fillId="0" borderId="7" xfId="0" applyNumberFormat="1" applyBorder="1" applyProtection="1">
      <protection hidden="1"/>
    </xf>
    <xf numFmtId="168" fontId="23" fillId="2" borderId="0" xfId="0" applyNumberFormat="1" applyFont="1" applyFill="1" applyAlignment="1" applyProtection="1">
      <alignment horizontal="right" vertical="center"/>
      <protection hidden="1"/>
    </xf>
    <xf numFmtId="168" fontId="22" fillId="2" borderId="0" xfId="0" applyNumberFormat="1" applyFont="1" applyFill="1" applyAlignment="1" applyProtection="1">
      <alignment horizontal="right" vertical="center"/>
      <protection hidden="1"/>
    </xf>
    <xf numFmtId="168" fontId="24" fillId="2" borderId="0" xfId="0" applyNumberFormat="1" applyFont="1" applyFill="1" applyAlignment="1" applyProtection="1">
      <alignment horizontal="right" vertical="center"/>
      <protection hidden="1"/>
    </xf>
    <xf numFmtId="0" fontId="0" fillId="4" borderId="3" xfId="0" applyFill="1" applyBorder="1" applyAlignment="1" applyProtection="1">
      <alignment horizontal="left" vertical="top" wrapText="1"/>
      <protection hidden="1"/>
    </xf>
    <xf numFmtId="0" fontId="0" fillId="4" borderId="4" xfId="0" applyFill="1" applyBorder="1" applyAlignment="1" applyProtection="1">
      <alignment horizontal="left" vertical="top" wrapText="1"/>
      <protection hidden="1"/>
    </xf>
    <xf numFmtId="0" fontId="0" fillId="4" borderId="5" xfId="0" applyFill="1" applyBorder="1" applyAlignment="1" applyProtection="1">
      <alignment horizontal="left" vertical="top" wrapText="1"/>
      <protection hidden="1"/>
    </xf>
    <xf numFmtId="0" fontId="0" fillId="2" borderId="0" xfId="0" applyFill="1" applyAlignment="1" applyProtection="1">
      <alignment horizontal="right" vertical="center" wrapText="1"/>
      <protection hidden="1"/>
    </xf>
    <xf numFmtId="168" fontId="16" fillId="2" borderId="0" xfId="6" applyNumberFormat="1" applyFont="1" applyFill="1" applyAlignment="1" applyProtection="1">
      <alignment horizontal="right"/>
      <protection hidden="1"/>
    </xf>
    <xf numFmtId="0" fontId="0" fillId="4" borderId="3" xfId="0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horizontal="left" vertical="top" wrapText="1"/>
      <protection locked="0"/>
    </xf>
    <xf numFmtId="0" fontId="0" fillId="4" borderId="5" xfId="0" applyFill="1" applyBorder="1" applyAlignment="1" applyProtection="1">
      <alignment horizontal="left" vertical="top" wrapText="1"/>
      <protection locked="0"/>
    </xf>
    <xf numFmtId="0" fontId="3" fillId="2" borderId="0" xfId="4" applyFont="1" applyFill="1" applyAlignment="1" applyProtection="1">
      <alignment horizontal="left" vertical="top" indent="1"/>
      <protection hidden="1"/>
    </xf>
    <xf numFmtId="0" fontId="2" fillId="2" borderId="0" xfId="4" applyFont="1" applyFill="1" applyAlignment="1" applyProtection="1">
      <alignment horizontal="left" vertical="top" indent="1"/>
      <protection hidden="1"/>
    </xf>
    <xf numFmtId="0" fontId="25" fillId="2" borderId="0" xfId="4" applyFont="1" applyFill="1" applyAlignment="1" applyProtection="1">
      <alignment horizontal="left" indent="1"/>
      <protection hidden="1"/>
    </xf>
  </cellXfs>
  <cellStyles count="7">
    <cellStyle name="Comma" xfId="1" builtinId="3"/>
    <cellStyle name="Currency" xfId="2" builtinId="4"/>
    <cellStyle name="Explanatory Text" xfId="3" builtinId="53"/>
    <cellStyle name="Hyperlink" xfId="4" builtinId="8"/>
    <cellStyle name="Normal" xfId="0" builtinId="0"/>
    <cellStyle name="Normal 3" xfId="5" xr:uid="{ED35BFBA-CEEC-4E48-BC71-389790DBC5CC}"/>
    <cellStyle name="Normal 4" xfId="6" xr:uid="{C66F5B46-7EA6-624E-A313-6CB7F8C679DB}"/>
  </cellStyles>
  <dxfs count="3">
    <dxf>
      <fill>
        <patternFill>
          <bgColor theme="3"/>
        </patternFill>
      </fill>
    </dxf>
    <dxf>
      <font>
        <b/>
        <i val="0"/>
        <color theme="0"/>
      </font>
      <fill>
        <patternFill>
          <bgColor theme="6" tint="-0.499984740745262"/>
        </patternFill>
      </fill>
    </dxf>
    <dxf>
      <font>
        <color theme="6" tint="-0.499984740745262"/>
      </font>
      <fill>
        <patternFill>
          <fgColor theme="0"/>
          <bgColor theme="0"/>
        </patternFill>
      </fill>
    </dxf>
  </dxfs>
  <tableStyles count="1" defaultTableStyle="TableStyleMedium2" defaultPivotStyle="PivotStyleLight16">
    <tableStyle name="Table Style 1" pivot="0" count="3" xr9:uid="{DBD08296-C025-1642-A480-83B053C94E4C}">
      <tableStyleElement type="wholeTable" dxfId="2"/>
      <tableStyleElement type="headerRow" dxfId="1"/>
      <tableStyleElement type="secondRowStripe" dxfId="0"/>
    </tableStyle>
  </tableStyles>
  <colors>
    <mruColors>
      <color rgb="FFB9272D"/>
      <color rgb="FFF0EB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vana.custer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72FD-6BA7-9B4A-BB64-0C1C900418A4}">
  <sheetPr>
    <pageSetUpPr fitToPage="1"/>
  </sheetPr>
  <dimension ref="A1:G77"/>
  <sheetViews>
    <sheetView topLeftCell="A19" zoomScale="87" zoomScaleNormal="133" workbookViewId="0">
      <selection activeCell="D41" sqref="D41"/>
    </sheetView>
  </sheetViews>
  <sheetFormatPr defaultColWidth="11" defaultRowHeight="15.75"/>
  <cols>
    <col min="1" max="1" width="2.875" customWidth="1"/>
    <col min="2" max="2" width="5.625" customWidth="1"/>
    <col min="3" max="3" width="62.5" style="1" customWidth="1"/>
    <col min="4" max="4" width="10.875" customWidth="1"/>
    <col min="5" max="5" width="12.875" customWidth="1"/>
    <col min="6" max="6" width="16.5" customWidth="1"/>
  </cols>
  <sheetData>
    <row r="1" spans="1:7" ht="159.94999999999999" customHeight="1">
      <c r="A1" s="2"/>
      <c r="B1" s="2"/>
      <c r="C1" s="2" t="e" vm="1">
        <v>#VALUE!</v>
      </c>
      <c r="D1" s="2"/>
      <c r="E1" s="2"/>
      <c r="F1" s="2"/>
      <c r="G1" s="2"/>
    </row>
    <row r="2" spans="1:7" ht="52.5">
      <c r="A2" s="2"/>
      <c r="B2" s="2"/>
      <c r="C2" s="14" t="s">
        <v>69</v>
      </c>
      <c r="D2" s="16" t="s">
        <v>66</v>
      </c>
      <c r="E2" s="15"/>
      <c r="F2" s="17" t="s">
        <v>67</v>
      </c>
      <c r="G2" s="2"/>
    </row>
    <row r="3" spans="1:7" ht="24">
      <c r="A3" s="2"/>
      <c r="B3" s="2"/>
      <c r="C3" s="5"/>
      <c r="D3" s="20">
        <f>SUM(D12:D75)</f>
        <v>0</v>
      </c>
      <c r="E3" s="18"/>
      <c r="F3" s="19">
        <f>SUM(F12:F75)</f>
        <v>0</v>
      </c>
      <c r="G3" s="2"/>
    </row>
    <row r="4" spans="1:7">
      <c r="A4" s="2"/>
      <c r="B4" s="2"/>
      <c r="C4" s="5"/>
      <c r="D4" s="6"/>
      <c r="E4" s="2"/>
      <c r="F4" s="2"/>
      <c r="G4" s="2"/>
    </row>
    <row r="5" spans="1:7">
      <c r="A5" s="2"/>
      <c r="B5" s="2"/>
      <c r="C5" s="5" t="s">
        <v>89</v>
      </c>
      <c r="D5" s="6"/>
      <c r="E5" s="2"/>
      <c r="F5" s="2"/>
      <c r="G5" s="2"/>
    </row>
    <row r="6" spans="1:7">
      <c r="A6" s="2"/>
      <c r="B6" s="2"/>
      <c r="C6" s="5"/>
      <c r="D6" s="6" t="s">
        <v>87</v>
      </c>
      <c r="E6" s="2"/>
      <c r="F6" s="2"/>
      <c r="G6" s="2"/>
    </row>
    <row r="7" spans="1:7" ht="16.5" thickBot="1">
      <c r="A7" s="2"/>
      <c r="B7" s="2"/>
      <c r="C7" s="24" t="s">
        <v>68</v>
      </c>
      <c r="D7" s="6"/>
      <c r="E7" s="2"/>
      <c r="F7" s="2"/>
      <c r="G7" s="2"/>
    </row>
    <row r="8" spans="1:7" ht="117" customHeight="1" thickBot="1">
      <c r="A8" s="2"/>
      <c r="B8" s="2"/>
      <c r="C8" s="70"/>
      <c r="D8" s="71"/>
      <c r="E8" s="71"/>
      <c r="F8" s="72"/>
      <c r="G8" s="2"/>
    </row>
    <row r="9" spans="1:7">
      <c r="A9" s="2"/>
      <c r="B9" s="2"/>
      <c r="C9" s="5"/>
      <c r="D9" s="6"/>
      <c r="E9" s="2"/>
      <c r="F9" s="2"/>
      <c r="G9" s="2"/>
    </row>
    <row r="10" spans="1:7">
      <c r="A10" s="2"/>
      <c r="B10" s="2"/>
      <c r="C10" s="5"/>
      <c r="D10" s="6"/>
      <c r="E10" s="2"/>
      <c r="F10" s="2"/>
      <c r="G10" s="2"/>
    </row>
    <row r="11" spans="1:7">
      <c r="A11" s="2"/>
      <c r="B11" s="2"/>
      <c r="C11" s="12" t="s">
        <v>0</v>
      </c>
      <c r="D11" s="28" t="s">
        <v>65</v>
      </c>
      <c r="E11" s="13" t="s">
        <v>11</v>
      </c>
      <c r="F11" s="13" t="s">
        <v>64</v>
      </c>
      <c r="G11" s="2"/>
    </row>
    <row r="12" spans="1:7">
      <c r="A12" s="2"/>
      <c r="B12" s="3"/>
      <c r="C12" s="25" t="s">
        <v>1</v>
      </c>
      <c r="D12" s="29">
        <v>0</v>
      </c>
      <c r="E12" s="26">
        <v>3.5</v>
      </c>
      <c r="F12" s="10">
        <f>D12*E12</f>
        <v>0</v>
      </c>
      <c r="G12" s="2"/>
    </row>
    <row r="13" spans="1:7">
      <c r="A13" s="2"/>
      <c r="B13" s="3" t="s">
        <v>56</v>
      </c>
      <c r="C13" s="25" t="s">
        <v>2</v>
      </c>
      <c r="D13" s="29">
        <v>0</v>
      </c>
      <c r="E13" s="26">
        <v>3.5</v>
      </c>
      <c r="F13" s="10">
        <f>D13*E13</f>
        <v>0</v>
      </c>
      <c r="G13" s="2"/>
    </row>
    <row r="14" spans="1:7">
      <c r="A14" s="2"/>
      <c r="B14" s="3"/>
      <c r="C14" s="25" t="s">
        <v>3</v>
      </c>
      <c r="D14" s="29">
        <v>0</v>
      </c>
      <c r="E14" s="26">
        <v>4</v>
      </c>
      <c r="F14" s="10">
        <f t="shared" ref="F14:F20" si="0">D14*E14</f>
        <v>0</v>
      </c>
      <c r="G14" s="2"/>
    </row>
    <row r="15" spans="1:7">
      <c r="A15" s="2"/>
      <c r="B15" s="3" t="s">
        <v>54</v>
      </c>
      <c r="C15" s="25" t="s">
        <v>4</v>
      </c>
      <c r="D15" s="29">
        <v>0</v>
      </c>
      <c r="E15" s="26">
        <v>4</v>
      </c>
      <c r="F15" s="10">
        <f t="shared" si="0"/>
        <v>0</v>
      </c>
      <c r="G15" s="2"/>
    </row>
    <row r="16" spans="1:7">
      <c r="A16" s="2"/>
      <c r="B16" s="3" t="s">
        <v>54</v>
      </c>
      <c r="C16" s="25" t="s">
        <v>5</v>
      </c>
      <c r="D16" s="29">
        <v>0</v>
      </c>
      <c r="E16" s="26">
        <v>4.25</v>
      </c>
      <c r="F16" s="10">
        <f t="shared" si="0"/>
        <v>0</v>
      </c>
      <c r="G16" s="2"/>
    </row>
    <row r="17" spans="1:7">
      <c r="A17" s="2"/>
      <c r="B17" s="3" t="s">
        <v>56</v>
      </c>
      <c r="C17" s="25" t="s">
        <v>27</v>
      </c>
      <c r="D17" s="29">
        <v>0</v>
      </c>
      <c r="E17" s="26">
        <v>3.75</v>
      </c>
      <c r="F17" s="10">
        <f t="shared" si="0"/>
        <v>0</v>
      </c>
      <c r="G17" s="2"/>
    </row>
    <row r="18" spans="1:7">
      <c r="A18" s="2"/>
      <c r="B18" s="3" t="s">
        <v>56</v>
      </c>
      <c r="C18" s="25" t="s">
        <v>6</v>
      </c>
      <c r="D18" s="29">
        <v>0</v>
      </c>
      <c r="E18" s="26">
        <v>3.5</v>
      </c>
      <c r="F18" s="10">
        <f t="shared" si="0"/>
        <v>0</v>
      </c>
      <c r="G18" s="2"/>
    </row>
    <row r="19" spans="1:7">
      <c r="A19" s="2"/>
      <c r="B19" s="3" t="s">
        <v>56</v>
      </c>
      <c r="C19" s="25" t="s">
        <v>7</v>
      </c>
      <c r="D19" s="29">
        <v>0</v>
      </c>
      <c r="E19" s="26">
        <v>3.5</v>
      </c>
      <c r="F19" s="10">
        <f t="shared" si="0"/>
        <v>0</v>
      </c>
      <c r="G19" s="2"/>
    </row>
    <row r="20" spans="1:7">
      <c r="A20" s="2"/>
      <c r="B20" s="3" t="s">
        <v>56</v>
      </c>
      <c r="C20" s="25" t="s">
        <v>28</v>
      </c>
      <c r="D20" s="29">
        <v>0</v>
      </c>
      <c r="E20" s="27">
        <v>4.25</v>
      </c>
      <c r="F20" s="10">
        <f t="shared" si="0"/>
        <v>0</v>
      </c>
      <c r="G20" s="2"/>
    </row>
    <row r="21" spans="1:7">
      <c r="A21" s="2"/>
      <c r="B21" s="4"/>
      <c r="C21" s="5"/>
      <c r="D21" s="21"/>
      <c r="E21" s="7"/>
      <c r="F21" s="8"/>
      <c r="G21" s="2"/>
    </row>
    <row r="22" spans="1:7">
      <c r="A22" s="2"/>
      <c r="B22" s="4"/>
      <c r="C22" s="5"/>
      <c r="D22" s="22"/>
      <c r="E22" s="2"/>
      <c r="F22" s="8"/>
      <c r="G22" s="2"/>
    </row>
    <row r="23" spans="1:7">
      <c r="A23" s="2"/>
      <c r="B23" s="4"/>
      <c r="C23" s="12" t="s">
        <v>8</v>
      </c>
      <c r="D23" s="30" t="s">
        <v>65</v>
      </c>
      <c r="E23" s="13" t="s">
        <v>12</v>
      </c>
      <c r="F23" s="13" t="s">
        <v>64</v>
      </c>
      <c r="G23" s="2"/>
    </row>
    <row r="24" spans="1:7">
      <c r="A24" s="2"/>
      <c r="B24" s="3"/>
      <c r="C24" s="25" t="s">
        <v>14</v>
      </c>
      <c r="D24" s="29">
        <v>0</v>
      </c>
      <c r="E24" s="26">
        <v>6.75</v>
      </c>
      <c r="F24" s="10">
        <f>D24*E24</f>
        <v>0</v>
      </c>
      <c r="G24" s="2"/>
    </row>
    <row r="25" spans="1:7">
      <c r="A25" s="2"/>
      <c r="B25" s="3" t="s">
        <v>55</v>
      </c>
      <c r="C25" s="25" t="s">
        <v>19</v>
      </c>
      <c r="D25" s="29">
        <v>0</v>
      </c>
      <c r="E25" s="26">
        <v>6.75</v>
      </c>
      <c r="F25" s="10">
        <f t="shared" ref="F25:F30" si="1">D25*E25</f>
        <v>0</v>
      </c>
      <c r="G25" s="2"/>
    </row>
    <row r="26" spans="1:7" ht="31.5">
      <c r="A26" s="2"/>
      <c r="B26" s="3"/>
      <c r="C26" s="25" t="s">
        <v>15</v>
      </c>
      <c r="D26" s="29">
        <v>0</v>
      </c>
      <c r="E26" s="26">
        <v>7.25</v>
      </c>
      <c r="F26" s="10">
        <f t="shared" si="1"/>
        <v>0</v>
      </c>
      <c r="G26" s="2"/>
    </row>
    <row r="27" spans="1:7">
      <c r="A27" s="2"/>
      <c r="B27" s="3"/>
      <c r="C27" s="25" t="s">
        <v>16</v>
      </c>
      <c r="D27" s="29">
        <v>0</v>
      </c>
      <c r="E27" s="26">
        <v>7</v>
      </c>
      <c r="F27" s="10">
        <f t="shared" si="1"/>
        <v>0</v>
      </c>
      <c r="G27" s="2"/>
    </row>
    <row r="28" spans="1:7">
      <c r="A28" s="2"/>
      <c r="B28" s="3" t="s">
        <v>57</v>
      </c>
      <c r="C28" s="25" t="s">
        <v>17</v>
      </c>
      <c r="D28" s="29">
        <v>0</v>
      </c>
      <c r="E28" s="26">
        <v>7</v>
      </c>
      <c r="F28" s="10">
        <f t="shared" si="1"/>
        <v>0</v>
      </c>
      <c r="G28" s="2"/>
    </row>
    <row r="29" spans="1:7">
      <c r="A29" s="2"/>
      <c r="B29" s="3"/>
      <c r="C29" s="25" t="s">
        <v>18</v>
      </c>
      <c r="D29" s="29">
        <v>0</v>
      </c>
      <c r="E29" s="26">
        <v>7</v>
      </c>
      <c r="F29" s="10">
        <f t="shared" si="1"/>
        <v>0</v>
      </c>
      <c r="G29" s="2"/>
    </row>
    <row r="30" spans="1:7">
      <c r="A30" s="2"/>
      <c r="B30" s="4" t="s">
        <v>57</v>
      </c>
      <c r="C30" s="25" t="s">
        <v>51</v>
      </c>
      <c r="D30" s="29">
        <v>0</v>
      </c>
      <c r="E30" s="26">
        <v>6.75</v>
      </c>
      <c r="F30" s="10">
        <f t="shared" si="1"/>
        <v>0</v>
      </c>
      <c r="G30" s="2"/>
    </row>
    <row r="31" spans="1:7">
      <c r="A31" s="2"/>
      <c r="B31" s="4"/>
      <c r="C31" s="5"/>
      <c r="D31" s="22"/>
      <c r="E31" s="2"/>
      <c r="F31" s="8"/>
      <c r="G31" s="2"/>
    </row>
    <row r="32" spans="1:7">
      <c r="A32" s="2"/>
      <c r="B32" s="4"/>
      <c r="C32" s="5"/>
      <c r="D32" s="22"/>
      <c r="E32" s="2"/>
      <c r="F32" s="8"/>
      <c r="G32" s="2"/>
    </row>
    <row r="33" spans="1:7">
      <c r="A33" s="2"/>
      <c r="B33" s="4"/>
      <c r="C33" s="12" t="s">
        <v>9</v>
      </c>
      <c r="D33" s="30" t="s">
        <v>13</v>
      </c>
      <c r="E33" s="13" t="s">
        <v>88</v>
      </c>
      <c r="F33" s="13" t="s">
        <v>64</v>
      </c>
      <c r="G33" s="2"/>
    </row>
    <row r="34" spans="1:7">
      <c r="A34" s="2"/>
      <c r="B34" s="4" t="s">
        <v>56</v>
      </c>
      <c r="C34" s="25" t="s">
        <v>20</v>
      </c>
      <c r="D34" s="29">
        <v>0</v>
      </c>
      <c r="E34" s="26">
        <v>7.5</v>
      </c>
      <c r="F34" s="10">
        <f>D34*E34</f>
        <v>0</v>
      </c>
      <c r="G34" s="2"/>
    </row>
    <row r="35" spans="1:7" ht="31.5">
      <c r="A35" s="2"/>
      <c r="B35" s="4"/>
      <c r="C35" s="25" t="s">
        <v>21</v>
      </c>
      <c r="D35" s="29">
        <v>0</v>
      </c>
      <c r="E35" s="26">
        <v>9.25</v>
      </c>
      <c r="F35" s="10">
        <f t="shared" ref="F35:F40" si="2">D35*E35</f>
        <v>0</v>
      </c>
      <c r="G35" s="2"/>
    </row>
    <row r="36" spans="1:7" ht="31.5">
      <c r="A36" s="2"/>
      <c r="B36" s="4" t="s">
        <v>56</v>
      </c>
      <c r="C36" s="25" t="s">
        <v>22</v>
      </c>
      <c r="D36" s="29">
        <v>0</v>
      </c>
      <c r="E36" s="26">
        <v>8</v>
      </c>
      <c r="F36" s="10">
        <f t="shared" si="2"/>
        <v>0</v>
      </c>
      <c r="G36" s="2"/>
    </row>
    <row r="37" spans="1:7" ht="31.5">
      <c r="A37" s="2"/>
      <c r="B37" s="4" t="s">
        <v>54</v>
      </c>
      <c r="C37" s="25" t="s">
        <v>23</v>
      </c>
      <c r="D37" s="29">
        <v>0</v>
      </c>
      <c r="E37" s="26">
        <v>9.25</v>
      </c>
      <c r="F37" s="10">
        <f t="shared" si="2"/>
        <v>0</v>
      </c>
      <c r="G37" s="2"/>
    </row>
    <row r="38" spans="1:7">
      <c r="A38" s="2"/>
      <c r="B38" s="4"/>
      <c r="C38" s="25" t="s">
        <v>24</v>
      </c>
      <c r="D38" s="29">
        <v>0</v>
      </c>
      <c r="E38" s="26">
        <v>9.25</v>
      </c>
      <c r="F38" s="10">
        <f t="shared" si="2"/>
        <v>0</v>
      </c>
      <c r="G38" s="2"/>
    </row>
    <row r="39" spans="1:7" ht="31.5">
      <c r="A39" s="2"/>
      <c r="B39" s="4" t="s">
        <v>54</v>
      </c>
      <c r="C39" s="25" t="s">
        <v>25</v>
      </c>
      <c r="D39" s="29">
        <v>0</v>
      </c>
      <c r="E39" s="26">
        <v>9.25</v>
      </c>
      <c r="F39" s="10">
        <f t="shared" si="2"/>
        <v>0</v>
      </c>
      <c r="G39" s="2"/>
    </row>
    <row r="40" spans="1:7" ht="31.5">
      <c r="A40" s="2"/>
      <c r="B40" s="4" t="s">
        <v>55</v>
      </c>
      <c r="C40" s="25" t="s">
        <v>26</v>
      </c>
      <c r="D40" s="29">
        <v>0</v>
      </c>
      <c r="E40" s="26">
        <v>9</v>
      </c>
      <c r="F40" s="10">
        <f t="shared" si="2"/>
        <v>0</v>
      </c>
      <c r="G40" s="2"/>
    </row>
    <row r="41" spans="1:7">
      <c r="A41" s="2"/>
      <c r="B41" s="4"/>
      <c r="C41" s="5"/>
      <c r="D41" s="22"/>
      <c r="E41" s="9"/>
      <c r="F41" s="8"/>
      <c r="G41" s="2"/>
    </row>
    <row r="42" spans="1:7">
      <c r="A42" s="2"/>
      <c r="B42" s="4"/>
      <c r="C42" s="5"/>
      <c r="D42" s="23"/>
      <c r="E42" s="2"/>
      <c r="F42" s="2"/>
      <c r="G42" s="2"/>
    </row>
    <row r="43" spans="1:7">
      <c r="A43" s="2"/>
      <c r="B43" s="4"/>
      <c r="C43" s="12" t="s">
        <v>46</v>
      </c>
      <c r="D43" s="30" t="s">
        <v>13</v>
      </c>
      <c r="E43" s="13" t="s">
        <v>53</v>
      </c>
      <c r="F43" s="13" t="s">
        <v>64</v>
      </c>
      <c r="G43" s="2"/>
    </row>
    <row r="44" spans="1:7">
      <c r="A44" s="2"/>
      <c r="B44" s="4" t="s">
        <v>54</v>
      </c>
      <c r="C44" s="31" t="s">
        <v>10</v>
      </c>
      <c r="D44" s="32">
        <v>0</v>
      </c>
      <c r="E44" s="59">
        <v>8.25</v>
      </c>
      <c r="F44" s="11">
        <f t="shared" ref="F44:F75" si="3">D44*E44</f>
        <v>0</v>
      </c>
      <c r="G44" s="2"/>
    </row>
    <row r="45" spans="1:7">
      <c r="A45" s="2"/>
      <c r="B45" s="4"/>
      <c r="C45" s="31" t="s">
        <v>47</v>
      </c>
      <c r="D45" s="32">
        <v>0</v>
      </c>
      <c r="E45" s="59">
        <v>8.25</v>
      </c>
      <c r="F45" s="11">
        <f t="shared" si="3"/>
        <v>0</v>
      </c>
      <c r="G45" s="2"/>
    </row>
    <row r="46" spans="1:7">
      <c r="A46" s="2"/>
      <c r="B46" s="4" t="s">
        <v>57</v>
      </c>
      <c r="C46" s="31" t="s">
        <v>50</v>
      </c>
      <c r="D46" s="32">
        <v>0</v>
      </c>
      <c r="E46" s="59">
        <v>6.75</v>
      </c>
      <c r="F46" s="11">
        <f t="shared" si="3"/>
        <v>0</v>
      </c>
      <c r="G46" s="2"/>
    </row>
    <row r="47" spans="1:7">
      <c r="A47" s="2"/>
      <c r="B47" s="4"/>
      <c r="C47" s="5"/>
      <c r="D47" s="23"/>
      <c r="E47" s="2"/>
      <c r="F47" s="8"/>
      <c r="G47" s="2"/>
    </row>
    <row r="48" spans="1:7">
      <c r="A48" s="2"/>
      <c r="B48" s="4"/>
      <c r="C48" s="5"/>
      <c r="D48" s="23"/>
      <c r="E48" s="2"/>
      <c r="F48" s="8"/>
      <c r="G48" s="2"/>
    </row>
    <row r="49" spans="1:7">
      <c r="A49" s="2"/>
      <c r="B49" s="4"/>
      <c r="C49" s="12" t="s">
        <v>52</v>
      </c>
      <c r="D49" s="30" t="s">
        <v>13</v>
      </c>
      <c r="E49" s="13" t="s">
        <v>53</v>
      </c>
      <c r="F49" s="13" t="s">
        <v>64</v>
      </c>
      <c r="G49" s="2"/>
    </row>
    <row r="50" spans="1:7">
      <c r="A50" s="2"/>
      <c r="B50" s="4"/>
      <c r="C50" s="25" t="s">
        <v>40</v>
      </c>
      <c r="D50" s="33">
        <v>0</v>
      </c>
      <c r="E50" s="60">
        <v>8.5</v>
      </c>
      <c r="F50" s="10">
        <f t="shared" si="3"/>
        <v>0</v>
      </c>
      <c r="G50" s="2"/>
    </row>
    <row r="51" spans="1:7">
      <c r="A51" s="2"/>
      <c r="B51" s="4" t="s">
        <v>57</v>
      </c>
      <c r="C51" s="25" t="s">
        <v>41</v>
      </c>
      <c r="D51" s="33">
        <v>0</v>
      </c>
      <c r="E51" s="60">
        <v>7.5</v>
      </c>
      <c r="F51" s="10">
        <f t="shared" si="3"/>
        <v>0</v>
      </c>
      <c r="G51" s="2"/>
    </row>
    <row r="52" spans="1:7">
      <c r="A52" s="2"/>
      <c r="B52" s="4"/>
      <c r="C52" s="5"/>
      <c r="D52" s="23"/>
      <c r="E52" s="2"/>
      <c r="F52" s="8"/>
      <c r="G52" s="2"/>
    </row>
    <row r="53" spans="1:7">
      <c r="A53" s="2"/>
      <c r="B53" s="4"/>
      <c r="C53" s="5"/>
      <c r="D53" s="23"/>
      <c r="E53" s="2"/>
      <c r="F53" s="8"/>
      <c r="G53" s="2"/>
    </row>
    <row r="54" spans="1:7">
      <c r="A54" s="2"/>
      <c r="B54" s="4"/>
      <c r="C54" s="12" t="s">
        <v>29</v>
      </c>
      <c r="D54" s="30" t="s">
        <v>91</v>
      </c>
      <c r="E54" s="13" t="s">
        <v>53</v>
      </c>
      <c r="F54" s="13" t="s">
        <v>64</v>
      </c>
      <c r="G54" s="2"/>
    </row>
    <row r="55" spans="1:7">
      <c r="A55" s="2"/>
      <c r="B55" s="4" t="s">
        <v>58</v>
      </c>
      <c r="C55" s="25" t="s">
        <v>31</v>
      </c>
      <c r="D55" s="33">
        <v>0</v>
      </c>
      <c r="E55" s="60">
        <v>2.75</v>
      </c>
      <c r="F55" s="10">
        <f t="shared" si="3"/>
        <v>0</v>
      </c>
      <c r="G55" s="2"/>
    </row>
    <row r="56" spans="1:7">
      <c r="A56" s="2"/>
      <c r="B56" s="4"/>
      <c r="C56" s="25" t="s">
        <v>32</v>
      </c>
      <c r="D56" s="33">
        <v>0</v>
      </c>
      <c r="E56" s="60">
        <v>0.5</v>
      </c>
      <c r="F56" s="10">
        <f t="shared" si="3"/>
        <v>0</v>
      </c>
      <c r="G56" s="2"/>
    </row>
    <row r="57" spans="1:7">
      <c r="A57" s="2"/>
      <c r="B57" s="4"/>
      <c r="C57" s="25" t="s">
        <v>90</v>
      </c>
      <c r="D57" s="33">
        <v>0</v>
      </c>
      <c r="E57" s="60">
        <v>14</v>
      </c>
      <c r="F57" s="10">
        <f t="shared" si="3"/>
        <v>0</v>
      </c>
      <c r="G57" s="2"/>
    </row>
    <row r="58" spans="1:7">
      <c r="A58" s="2"/>
      <c r="B58" s="4"/>
      <c r="C58" s="25" t="s">
        <v>85</v>
      </c>
      <c r="D58" s="33">
        <v>0</v>
      </c>
      <c r="E58" s="60">
        <v>3.25</v>
      </c>
      <c r="F58" s="10">
        <f t="shared" si="3"/>
        <v>0</v>
      </c>
      <c r="G58" s="2"/>
    </row>
    <row r="59" spans="1:7">
      <c r="A59" s="2"/>
      <c r="B59" s="4" t="s">
        <v>56</v>
      </c>
      <c r="C59" s="25" t="s">
        <v>35</v>
      </c>
      <c r="D59" s="33">
        <v>0</v>
      </c>
      <c r="E59" s="60">
        <v>2.75</v>
      </c>
      <c r="F59" s="10">
        <f t="shared" si="3"/>
        <v>0</v>
      </c>
      <c r="G59" s="2"/>
    </row>
    <row r="60" spans="1:7">
      <c r="A60" s="2"/>
      <c r="B60" s="4" t="s">
        <v>56</v>
      </c>
      <c r="C60" s="25" t="s">
        <v>84</v>
      </c>
      <c r="D60" s="33">
        <v>0</v>
      </c>
      <c r="E60" s="60">
        <v>3</v>
      </c>
      <c r="F60" s="10">
        <f t="shared" si="3"/>
        <v>0</v>
      </c>
      <c r="G60" s="2"/>
    </row>
    <row r="61" spans="1:7">
      <c r="A61" s="2"/>
      <c r="B61" s="4" t="s">
        <v>57</v>
      </c>
      <c r="C61" s="25" t="s">
        <v>37</v>
      </c>
      <c r="D61" s="33">
        <v>0</v>
      </c>
      <c r="E61" s="60">
        <v>3.25</v>
      </c>
      <c r="F61" s="10">
        <f t="shared" si="3"/>
        <v>0</v>
      </c>
      <c r="G61" s="2"/>
    </row>
    <row r="62" spans="1:7">
      <c r="A62" s="2"/>
      <c r="B62" s="4"/>
      <c r="C62" s="25" t="s">
        <v>38</v>
      </c>
      <c r="D62" s="33">
        <v>0</v>
      </c>
      <c r="E62" s="60">
        <v>1.5</v>
      </c>
      <c r="F62" s="10">
        <f t="shared" si="3"/>
        <v>0</v>
      </c>
      <c r="G62" s="2"/>
    </row>
    <row r="63" spans="1:7">
      <c r="A63" s="2"/>
      <c r="B63" s="4"/>
      <c r="C63" s="25" t="s">
        <v>48</v>
      </c>
      <c r="D63" s="33">
        <v>0</v>
      </c>
      <c r="E63" s="60">
        <v>1.5</v>
      </c>
      <c r="F63" s="10">
        <f t="shared" si="3"/>
        <v>0</v>
      </c>
      <c r="G63" s="2"/>
    </row>
    <row r="64" spans="1:7">
      <c r="A64" s="2"/>
      <c r="B64" s="4"/>
      <c r="C64" s="25" t="s">
        <v>86</v>
      </c>
      <c r="D64" s="33">
        <v>0</v>
      </c>
      <c r="E64" s="60">
        <v>3</v>
      </c>
      <c r="F64" s="10">
        <f t="shared" si="3"/>
        <v>0</v>
      </c>
      <c r="G64" s="2"/>
    </row>
    <row r="65" spans="1:7">
      <c r="A65" s="2"/>
      <c r="B65" s="4" t="s">
        <v>57</v>
      </c>
      <c r="C65" s="25" t="s">
        <v>39</v>
      </c>
      <c r="D65" s="33">
        <v>0</v>
      </c>
      <c r="E65" s="60">
        <v>6.75</v>
      </c>
      <c r="F65" s="10">
        <f t="shared" si="3"/>
        <v>0</v>
      </c>
      <c r="G65" s="2"/>
    </row>
    <row r="66" spans="1:7">
      <c r="A66" s="2"/>
      <c r="B66" s="4"/>
      <c r="C66" s="25" t="s">
        <v>42</v>
      </c>
      <c r="D66" s="33">
        <v>0</v>
      </c>
      <c r="E66" s="60">
        <v>2</v>
      </c>
      <c r="F66" s="10">
        <f t="shared" si="3"/>
        <v>0</v>
      </c>
      <c r="G66" s="2"/>
    </row>
    <row r="67" spans="1:7">
      <c r="A67" s="2"/>
      <c r="B67" s="4"/>
      <c r="C67" s="25" t="s">
        <v>43</v>
      </c>
      <c r="D67" s="33">
        <v>0</v>
      </c>
      <c r="E67" s="60">
        <v>2.75</v>
      </c>
      <c r="F67" s="10">
        <f t="shared" si="3"/>
        <v>0</v>
      </c>
      <c r="G67" s="2"/>
    </row>
    <row r="68" spans="1:7">
      <c r="A68" s="2"/>
      <c r="B68" s="4" t="s">
        <v>56</v>
      </c>
      <c r="C68" s="25" t="s">
        <v>44</v>
      </c>
      <c r="D68" s="33">
        <v>0</v>
      </c>
      <c r="E68" s="60">
        <v>2.5</v>
      </c>
      <c r="F68" s="10">
        <f t="shared" si="3"/>
        <v>0</v>
      </c>
      <c r="G68" s="2"/>
    </row>
    <row r="69" spans="1:7">
      <c r="A69" s="2"/>
      <c r="B69" s="4" t="s">
        <v>57</v>
      </c>
      <c r="C69" s="25" t="s">
        <v>45</v>
      </c>
      <c r="D69" s="33">
        <v>0</v>
      </c>
      <c r="E69" s="60">
        <v>2.5</v>
      </c>
      <c r="F69" s="10">
        <f t="shared" si="3"/>
        <v>0</v>
      </c>
      <c r="G69" s="2"/>
    </row>
    <row r="70" spans="1:7">
      <c r="A70" s="2"/>
      <c r="B70" s="4"/>
      <c r="C70" s="5"/>
      <c r="D70" s="23"/>
      <c r="E70" s="2"/>
      <c r="F70" s="8"/>
      <c r="G70" s="2"/>
    </row>
    <row r="71" spans="1:7">
      <c r="A71" s="2"/>
      <c r="B71" s="4"/>
      <c r="C71" s="5"/>
      <c r="D71" s="23"/>
      <c r="E71" s="2"/>
      <c r="F71" s="8"/>
      <c r="G71" s="2"/>
    </row>
    <row r="72" spans="1:7">
      <c r="A72" s="2"/>
      <c r="B72" s="4"/>
      <c r="C72" s="12" t="s">
        <v>61</v>
      </c>
      <c r="D72" s="30" t="s">
        <v>59</v>
      </c>
      <c r="E72" s="13" t="s">
        <v>53</v>
      </c>
      <c r="F72" s="13" t="s">
        <v>64</v>
      </c>
      <c r="G72" s="2"/>
    </row>
    <row r="73" spans="1:7">
      <c r="A73" s="2"/>
      <c r="B73" s="4"/>
      <c r="C73" s="25" t="s">
        <v>63</v>
      </c>
      <c r="D73" s="33">
        <v>0</v>
      </c>
      <c r="E73" s="60">
        <v>6.5</v>
      </c>
      <c r="F73" s="10">
        <f t="shared" si="3"/>
        <v>0</v>
      </c>
      <c r="G73" s="2"/>
    </row>
    <row r="74" spans="1:7">
      <c r="A74" s="2"/>
      <c r="B74" s="4"/>
      <c r="C74" s="25" t="s">
        <v>60</v>
      </c>
      <c r="D74" s="33">
        <v>0</v>
      </c>
      <c r="E74" s="60">
        <v>11</v>
      </c>
      <c r="F74" s="10">
        <f t="shared" si="3"/>
        <v>0</v>
      </c>
      <c r="G74" s="2"/>
    </row>
    <row r="75" spans="1:7">
      <c r="A75" s="2"/>
      <c r="B75" s="4"/>
      <c r="C75" s="25" t="s">
        <v>62</v>
      </c>
      <c r="D75" s="33">
        <v>0</v>
      </c>
      <c r="E75" s="60">
        <v>17</v>
      </c>
      <c r="F75" s="10">
        <f t="shared" si="3"/>
        <v>0</v>
      </c>
      <c r="G75" s="2"/>
    </row>
    <row r="76" spans="1:7">
      <c r="A76" s="2"/>
      <c r="B76" s="2"/>
      <c r="C76" s="5"/>
      <c r="D76" s="2"/>
      <c r="E76" s="2"/>
      <c r="F76" s="2"/>
      <c r="G76" s="2"/>
    </row>
    <row r="77" spans="1:7">
      <c r="A77" s="2"/>
      <c r="B77" s="2"/>
      <c r="C77" s="5"/>
      <c r="D77" s="2"/>
      <c r="E77" s="2"/>
      <c r="F77" s="2"/>
      <c r="G77" s="2"/>
    </row>
  </sheetData>
  <sheetProtection selectLockedCells="1"/>
  <mergeCells count="1">
    <mergeCell ref="C8:F8"/>
  </mergeCells>
  <pageMargins left="0.7" right="0.7" top="0.75" bottom="0.75" header="0.3" footer="0.3"/>
  <pageSetup paperSize="9" scale="67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B6432-6EC5-C044-BB40-DE73579F366E}">
  <sheetPr>
    <pageSetUpPr fitToPage="1"/>
  </sheetPr>
  <dimension ref="A1:G84"/>
  <sheetViews>
    <sheetView tabSelected="1" zoomScale="117" zoomScaleNormal="133" workbookViewId="0">
      <selection activeCell="C3" sqref="C3:C6"/>
    </sheetView>
  </sheetViews>
  <sheetFormatPr defaultColWidth="11" defaultRowHeight="15.75"/>
  <cols>
    <col min="1" max="1" width="2.875" customWidth="1"/>
    <col min="2" max="2" width="5.625" customWidth="1"/>
    <col min="3" max="3" width="62.5" style="1" customWidth="1"/>
    <col min="4" max="4" width="10.875" customWidth="1"/>
    <col min="5" max="5" width="12.875" customWidth="1"/>
    <col min="6" max="6" width="16.5" customWidth="1"/>
  </cols>
  <sheetData>
    <row r="1" spans="1:7" ht="159.94999999999999" customHeight="1">
      <c r="A1" s="35"/>
      <c r="B1" s="35"/>
      <c r="C1" s="35" t="e" vm="1">
        <v>#VALUE!</v>
      </c>
      <c r="D1" s="35"/>
      <c r="E1" s="68" t="s">
        <v>81</v>
      </c>
      <c r="F1" s="68"/>
      <c r="G1" s="35"/>
    </row>
    <row r="2" spans="1:7" ht="18.75">
      <c r="A2" s="35"/>
      <c r="B2" s="35"/>
      <c r="C2" s="36" t="s">
        <v>70</v>
      </c>
      <c r="D2" s="69" t="s">
        <v>71</v>
      </c>
      <c r="E2" s="69"/>
      <c r="F2" s="37">
        <v>46023</v>
      </c>
      <c r="G2" s="35"/>
    </row>
    <row r="3" spans="1:7" ht="15.95" customHeight="1">
      <c r="A3" s="35"/>
      <c r="B3" s="35"/>
      <c r="C3" s="38" t="s">
        <v>78</v>
      </c>
      <c r="D3" s="69" t="s">
        <v>72</v>
      </c>
      <c r="E3" s="69"/>
      <c r="F3" s="37">
        <v>46023</v>
      </c>
      <c r="G3" s="35"/>
    </row>
    <row r="4" spans="1:7">
      <c r="A4" s="35"/>
      <c r="B4" s="35"/>
      <c r="C4" s="73" t="s">
        <v>79</v>
      </c>
      <c r="D4" s="69" t="s">
        <v>73</v>
      </c>
      <c r="E4" s="69"/>
      <c r="F4" s="39" t="s">
        <v>93</v>
      </c>
      <c r="G4" s="35"/>
    </row>
    <row r="5" spans="1:7">
      <c r="A5" s="35"/>
      <c r="B5" s="35"/>
      <c r="C5" s="74" t="s">
        <v>80</v>
      </c>
      <c r="D5" s="40"/>
      <c r="E5" s="35"/>
      <c r="F5" s="35"/>
      <c r="G5" s="35"/>
    </row>
    <row r="6" spans="1:7">
      <c r="A6" s="35"/>
      <c r="B6" s="35"/>
      <c r="C6" s="75" t="s">
        <v>94</v>
      </c>
      <c r="D6" s="40"/>
      <c r="E6" s="35"/>
      <c r="F6" s="35"/>
      <c r="G6" s="35"/>
    </row>
    <row r="7" spans="1:7">
      <c r="A7" s="35"/>
      <c r="B7" s="35"/>
      <c r="C7" s="41"/>
      <c r="D7" s="40"/>
      <c r="E7" s="35"/>
      <c r="F7" s="35"/>
      <c r="G7" s="35"/>
    </row>
    <row r="8" spans="1:7" ht="16.5" thickBot="1">
      <c r="A8" s="35"/>
      <c r="B8" s="35"/>
      <c r="C8" s="42" t="s">
        <v>82</v>
      </c>
      <c r="D8" s="40"/>
      <c r="E8" s="35"/>
      <c r="F8" s="35"/>
      <c r="G8" s="35"/>
    </row>
    <row r="9" spans="1:7" ht="117" customHeight="1" thickBot="1">
      <c r="A9" s="35"/>
      <c r="B9" s="35"/>
      <c r="C9" s="65"/>
      <c r="D9" s="66"/>
      <c r="E9" s="66"/>
      <c r="F9" s="67"/>
      <c r="G9" s="35"/>
    </row>
    <row r="10" spans="1:7">
      <c r="A10" s="35"/>
      <c r="B10" s="35"/>
      <c r="C10" s="43"/>
      <c r="D10" s="40"/>
      <c r="E10" s="35"/>
      <c r="F10" s="35"/>
      <c r="G10" s="35"/>
    </row>
    <row r="11" spans="1:7">
      <c r="A11" s="35"/>
      <c r="B11" s="35"/>
      <c r="C11" s="43"/>
      <c r="D11" s="40"/>
      <c r="E11" s="35"/>
      <c r="F11" s="35"/>
      <c r="G11" s="35"/>
    </row>
    <row r="12" spans="1:7">
      <c r="A12" s="35"/>
      <c r="B12" s="35"/>
      <c r="C12" s="34" t="s">
        <v>0</v>
      </c>
      <c r="D12" s="45" t="s">
        <v>65</v>
      </c>
      <c r="E12" s="46" t="s">
        <v>11</v>
      </c>
      <c r="F12" s="46" t="s">
        <v>64</v>
      </c>
      <c r="G12" s="35"/>
    </row>
    <row r="13" spans="1:7">
      <c r="A13" s="35"/>
      <c r="B13" s="47"/>
      <c r="C13" s="48" t="s">
        <v>1</v>
      </c>
      <c r="D13" s="49" cm="1">
        <f t="array" ref="D13:D21">Bestelformulier!D12:D20</f>
        <v>0</v>
      </c>
      <c r="E13" s="26">
        <v>3.5</v>
      </c>
      <c r="F13" s="50">
        <f t="shared" ref="F13:F21" si="0">D13*E13</f>
        <v>0</v>
      </c>
      <c r="G13" s="35"/>
    </row>
    <row r="14" spans="1:7">
      <c r="A14" s="35"/>
      <c r="B14" s="47"/>
      <c r="C14" s="48" t="s">
        <v>2</v>
      </c>
      <c r="D14" s="49">
        <v>0</v>
      </c>
      <c r="E14" s="26">
        <v>3.5</v>
      </c>
      <c r="F14" s="50">
        <f t="shared" si="0"/>
        <v>0</v>
      </c>
      <c r="G14" s="35"/>
    </row>
    <row r="15" spans="1:7">
      <c r="A15" s="35"/>
      <c r="B15" s="47"/>
      <c r="C15" s="48" t="s">
        <v>3</v>
      </c>
      <c r="D15" s="49">
        <v>0</v>
      </c>
      <c r="E15" s="26">
        <v>4</v>
      </c>
      <c r="F15" s="50">
        <f t="shared" si="0"/>
        <v>0</v>
      </c>
      <c r="G15" s="35"/>
    </row>
    <row r="16" spans="1:7">
      <c r="A16" s="35"/>
      <c r="B16" s="47"/>
      <c r="C16" s="48" t="s">
        <v>4</v>
      </c>
      <c r="D16" s="49">
        <v>0</v>
      </c>
      <c r="E16" s="26">
        <v>4</v>
      </c>
      <c r="F16" s="50">
        <f t="shared" si="0"/>
        <v>0</v>
      </c>
      <c r="G16" s="35"/>
    </row>
    <row r="17" spans="1:7">
      <c r="A17" s="35"/>
      <c r="B17" s="47"/>
      <c r="C17" s="48" t="s">
        <v>5</v>
      </c>
      <c r="D17" s="49">
        <v>0</v>
      </c>
      <c r="E17" s="26">
        <v>4.25</v>
      </c>
      <c r="F17" s="50">
        <f t="shared" si="0"/>
        <v>0</v>
      </c>
      <c r="G17" s="35"/>
    </row>
    <row r="18" spans="1:7">
      <c r="A18" s="35"/>
      <c r="B18" s="47"/>
      <c r="C18" s="48" t="s">
        <v>27</v>
      </c>
      <c r="D18" s="49">
        <v>0</v>
      </c>
      <c r="E18" s="26">
        <v>3.75</v>
      </c>
      <c r="F18" s="50">
        <f t="shared" si="0"/>
        <v>0</v>
      </c>
      <c r="G18" s="35"/>
    </row>
    <row r="19" spans="1:7">
      <c r="A19" s="35"/>
      <c r="B19" s="47"/>
      <c r="C19" s="48" t="s">
        <v>6</v>
      </c>
      <c r="D19" s="49">
        <v>0</v>
      </c>
      <c r="E19" s="26">
        <v>3.5</v>
      </c>
      <c r="F19" s="50">
        <f t="shared" si="0"/>
        <v>0</v>
      </c>
      <c r="G19" s="35"/>
    </row>
    <row r="20" spans="1:7">
      <c r="A20" s="35"/>
      <c r="B20" s="47"/>
      <c r="C20" s="48" t="s">
        <v>7</v>
      </c>
      <c r="D20" s="49">
        <v>0</v>
      </c>
      <c r="E20" s="26">
        <v>3.5</v>
      </c>
      <c r="F20" s="50">
        <f t="shared" si="0"/>
        <v>0</v>
      </c>
      <c r="G20" s="35"/>
    </row>
    <row r="21" spans="1:7">
      <c r="A21" s="35"/>
      <c r="B21" s="47"/>
      <c r="C21" s="48" t="s">
        <v>28</v>
      </c>
      <c r="D21" s="49">
        <v>0</v>
      </c>
      <c r="E21" s="27">
        <v>4.25</v>
      </c>
      <c r="F21" s="50">
        <f t="shared" si="0"/>
        <v>0</v>
      </c>
      <c r="G21" s="35"/>
    </row>
    <row r="22" spans="1:7">
      <c r="A22" s="35"/>
      <c r="B22" s="51"/>
      <c r="C22" s="43"/>
      <c r="D22" s="52"/>
      <c r="E22" s="53"/>
      <c r="F22" s="53"/>
      <c r="G22" s="35"/>
    </row>
    <row r="23" spans="1:7">
      <c r="A23" s="35"/>
      <c r="B23" s="51"/>
      <c r="C23" s="43"/>
      <c r="D23" s="52"/>
      <c r="E23" s="35"/>
      <c r="F23" s="53"/>
      <c r="G23" s="35"/>
    </row>
    <row r="24" spans="1:7">
      <c r="A24" s="35"/>
      <c r="B24" s="51"/>
      <c r="C24" s="44" t="s">
        <v>8</v>
      </c>
      <c r="D24" s="45" t="s">
        <v>65</v>
      </c>
      <c r="E24" s="46" t="s">
        <v>12</v>
      </c>
      <c r="F24" s="46" t="s">
        <v>64</v>
      </c>
      <c r="G24" s="35"/>
    </row>
    <row r="25" spans="1:7">
      <c r="A25" s="35"/>
      <c r="B25" s="47"/>
      <c r="C25" s="48" t="s">
        <v>14</v>
      </c>
      <c r="D25" s="49" cm="1">
        <f t="array" ref="D25:D31">Bestelformulier!D24:D30</f>
        <v>0</v>
      </c>
      <c r="E25" s="26">
        <v>6.75</v>
      </c>
      <c r="F25" s="50">
        <f t="shared" ref="F25:F31" si="1">D25*E25</f>
        <v>0</v>
      </c>
      <c r="G25" s="35"/>
    </row>
    <row r="26" spans="1:7">
      <c r="A26" s="35"/>
      <c r="B26" s="47"/>
      <c r="C26" s="48" t="s">
        <v>19</v>
      </c>
      <c r="D26" s="49">
        <v>0</v>
      </c>
      <c r="E26" s="26">
        <v>6.75</v>
      </c>
      <c r="F26" s="50">
        <f t="shared" si="1"/>
        <v>0</v>
      </c>
      <c r="G26" s="35"/>
    </row>
    <row r="27" spans="1:7" ht="31.5">
      <c r="A27" s="35"/>
      <c r="B27" s="47"/>
      <c r="C27" s="48" t="s">
        <v>15</v>
      </c>
      <c r="D27" s="49">
        <v>0</v>
      </c>
      <c r="E27" s="26">
        <v>7.25</v>
      </c>
      <c r="F27" s="50">
        <f t="shared" si="1"/>
        <v>0</v>
      </c>
      <c r="G27" s="35"/>
    </row>
    <row r="28" spans="1:7">
      <c r="A28" s="35"/>
      <c r="B28" s="47"/>
      <c r="C28" s="48" t="s">
        <v>16</v>
      </c>
      <c r="D28" s="49">
        <v>0</v>
      </c>
      <c r="E28" s="26">
        <v>7</v>
      </c>
      <c r="F28" s="50">
        <f t="shared" si="1"/>
        <v>0</v>
      </c>
      <c r="G28" s="35"/>
    </row>
    <row r="29" spans="1:7">
      <c r="A29" s="35"/>
      <c r="B29" s="47"/>
      <c r="C29" s="48" t="s">
        <v>17</v>
      </c>
      <c r="D29" s="49">
        <v>0</v>
      </c>
      <c r="E29" s="26">
        <v>7</v>
      </c>
      <c r="F29" s="50">
        <f t="shared" si="1"/>
        <v>0</v>
      </c>
      <c r="G29" s="35"/>
    </row>
    <row r="30" spans="1:7">
      <c r="A30" s="35"/>
      <c r="B30" s="47"/>
      <c r="C30" s="48" t="s">
        <v>18</v>
      </c>
      <c r="D30" s="49">
        <v>0</v>
      </c>
      <c r="E30" s="26">
        <v>7</v>
      </c>
      <c r="F30" s="50">
        <f t="shared" si="1"/>
        <v>0</v>
      </c>
      <c r="G30" s="35"/>
    </row>
    <row r="31" spans="1:7">
      <c r="A31" s="35"/>
      <c r="B31" s="51"/>
      <c r="C31" s="48" t="s">
        <v>51</v>
      </c>
      <c r="D31" s="49">
        <v>0</v>
      </c>
      <c r="E31" s="26">
        <v>6.75</v>
      </c>
      <c r="F31" s="50">
        <f t="shared" si="1"/>
        <v>0</v>
      </c>
      <c r="G31" s="35"/>
    </row>
    <row r="32" spans="1:7">
      <c r="A32" s="35"/>
      <c r="B32" s="51"/>
      <c r="C32" s="43"/>
      <c r="D32" s="52"/>
      <c r="E32" s="35"/>
      <c r="F32" s="53"/>
      <c r="G32" s="35"/>
    </row>
    <row r="33" spans="1:7">
      <c r="A33" s="35"/>
      <c r="B33" s="51"/>
      <c r="C33" s="43"/>
      <c r="D33" s="52"/>
      <c r="E33" s="35"/>
      <c r="F33" s="53"/>
      <c r="G33" s="35"/>
    </row>
    <row r="34" spans="1:7">
      <c r="A34" s="35"/>
      <c r="B34" s="51"/>
      <c r="C34" s="12" t="s">
        <v>9</v>
      </c>
      <c r="D34" s="30" t="s">
        <v>13</v>
      </c>
      <c r="E34" s="13" t="s">
        <v>88</v>
      </c>
      <c r="F34" s="13" t="s">
        <v>64</v>
      </c>
      <c r="G34" s="35"/>
    </row>
    <row r="35" spans="1:7">
      <c r="A35" s="35"/>
      <c r="B35" s="51"/>
      <c r="C35" s="25" t="s">
        <v>20</v>
      </c>
      <c r="D35" s="29">
        <f>Bestelformulier!D34</f>
        <v>0</v>
      </c>
      <c r="E35" s="26">
        <v>7.5</v>
      </c>
      <c r="F35" s="10">
        <f>D35*E35</f>
        <v>0</v>
      </c>
      <c r="G35" s="35"/>
    </row>
    <row r="36" spans="1:7" ht="31.5">
      <c r="A36" s="35"/>
      <c r="B36" s="51"/>
      <c r="C36" s="25" t="s">
        <v>21</v>
      </c>
      <c r="D36" s="29">
        <f>Bestelformulier!D35</f>
        <v>0</v>
      </c>
      <c r="E36" s="26">
        <v>9.25</v>
      </c>
      <c r="F36" s="10">
        <f t="shared" ref="F36:F41" si="2">D36*E36</f>
        <v>0</v>
      </c>
      <c r="G36" s="35"/>
    </row>
    <row r="37" spans="1:7" ht="31.5">
      <c r="A37" s="35"/>
      <c r="B37" s="51"/>
      <c r="C37" s="25" t="s">
        <v>22</v>
      </c>
      <c r="D37" s="29">
        <f>Bestelformulier!D36</f>
        <v>0</v>
      </c>
      <c r="E37" s="26">
        <v>8</v>
      </c>
      <c r="F37" s="10">
        <f t="shared" si="2"/>
        <v>0</v>
      </c>
      <c r="G37" s="35"/>
    </row>
    <row r="38" spans="1:7" ht="31.5">
      <c r="A38" s="35"/>
      <c r="B38" s="51"/>
      <c r="C38" s="25" t="s">
        <v>23</v>
      </c>
      <c r="D38" s="29">
        <f>Bestelformulier!D37</f>
        <v>0</v>
      </c>
      <c r="E38" s="26">
        <v>9.5</v>
      </c>
      <c r="F38" s="10">
        <f t="shared" si="2"/>
        <v>0</v>
      </c>
      <c r="G38" s="35"/>
    </row>
    <row r="39" spans="1:7">
      <c r="A39" s="35"/>
      <c r="B39" s="51"/>
      <c r="C39" s="25" t="s">
        <v>24</v>
      </c>
      <c r="D39" s="29">
        <f>Bestelformulier!D38</f>
        <v>0</v>
      </c>
      <c r="E39" s="26">
        <v>9.5</v>
      </c>
      <c r="F39" s="10">
        <f t="shared" si="2"/>
        <v>0</v>
      </c>
      <c r="G39" s="35"/>
    </row>
    <row r="40" spans="1:7" ht="31.5">
      <c r="A40" s="35"/>
      <c r="B40" s="51"/>
      <c r="C40" s="25" t="s">
        <v>25</v>
      </c>
      <c r="D40" s="29">
        <f>Bestelformulier!D39</f>
        <v>0</v>
      </c>
      <c r="E40" s="26">
        <v>9.5</v>
      </c>
      <c r="F40" s="10">
        <f t="shared" si="2"/>
        <v>0</v>
      </c>
      <c r="G40" s="35"/>
    </row>
    <row r="41" spans="1:7" ht="31.5">
      <c r="A41" s="35"/>
      <c r="B41" s="51"/>
      <c r="C41" s="25" t="s">
        <v>26</v>
      </c>
      <c r="D41" s="29">
        <f>Bestelformulier!D40</f>
        <v>0</v>
      </c>
      <c r="E41" s="26">
        <v>9</v>
      </c>
      <c r="F41" s="10">
        <f t="shared" si="2"/>
        <v>0</v>
      </c>
      <c r="G41" s="35"/>
    </row>
    <row r="42" spans="1:7">
      <c r="A42" s="35"/>
      <c r="B42" s="51"/>
      <c r="C42" s="43"/>
      <c r="D42" s="52"/>
      <c r="E42" s="54"/>
      <c r="F42" s="53"/>
      <c r="G42" s="35"/>
    </row>
    <row r="43" spans="1:7">
      <c r="A43" s="35"/>
      <c r="B43" s="51"/>
      <c r="C43" s="43"/>
      <c r="D43" s="55"/>
      <c r="E43" s="35"/>
      <c r="F43" s="35"/>
      <c r="G43" s="35"/>
    </row>
    <row r="44" spans="1:7">
      <c r="A44" s="35"/>
      <c r="B44" s="51"/>
      <c r="C44" s="44" t="s">
        <v>46</v>
      </c>
      <c r="D44" s="45" t="s">
        <v>13</v>
      </c>
      <c r="E44" s="46" t="s">
        <v>53</v>
      </c>
      <c r="F44" s="46" t="s">
        <v>64</v>
      </c>
      <c r="G44" s="35"/>
    </row>
    <row r="45" spans="1:7">
      <c r="A45" s="35"/>
      <c r="B45" s="51"/>
      <c r="C45" s="48" t="s">
        <v>10</v>
      </c>
      <c r="D45" s="56" cm="1">
        <f t="array" ref="D45:D47">Bestelformulier!D44:D46</f>
        <v>0</v>
      </c>
      <c r="E45" s="59">
        <v>8.25</v>
      </c>
      <c r="F45" s="50">
        <f>D45*E45</f>
        <v>0</v>
      </c>
      <c r="G45" s="35"/>
    </row>
    <row r="46" spans="1:7">
      <c r="A46" s="35"/>
      <c r="B46" s="51"/>
      <c r="C46" s="48" t="s">
        <v>47</v>
      </c>
      <c r="D46" s="56">
        <v>0</v>
      </c>
      <c r="E46" s="59">
        <v>8.25</v>
      </c>
      <c r="F46" s="50">
        <f>D46*E46</f>
        <v>0</v>
      </c>
      <c r="G46" s="35"/>
    </row>
    <row r="47" spans="1:7">
      <c r="A47" s="35"/>
      <c r="B47" s="51"/>
      <c r="C47" s="48" t="s">
        <v>50</v>
      </c>
      <c r="D47" s="56">
        <v>0</v>
      </c>
      <c r="E47" s="59">
        <v>6.75</v>
      </c>
      <c r="F47" s="50">
        <f>D47*E47</f>
        <v>0</v>
      </c>
      <c r="G47" s="35"/>
    </row>
    <row r="48" spans="1:7">
      <c r="A48" s="35"/>
      <c r="B48" s="51"/>
      <c r="C48" s="43"/>
      <c r="D48" s="55"/>
      <c r="E48" s="35"/>
      <c r="F48" s="53"/>
      <c r="G48" s="35"/>
    </row>
    <row r="49" spans="1:7">
      <c r="A49" s="35"/>
      <c r="B49" s="51"/>
      <c r="C49" s="43"/>
      <c r="D49" s="55"/>
      <c r="E49" s="35"/>
      <c r="F49" s="53"/>
      <c r="G49" s="35"/>
    </row>
    <row r="50" spans="1:7">
      <c r="A50" s="35"/>
      <c r="B50" s="51"/>
      <c r="C50" s="44" t="s">
        <v>52</v>
      </c>
      <c r="D50" s="45" t="s">
        <v>13</v>
      </c>
      <c r="E50" s="46" t="s">
        <v>53</v>
      </c>
      <c r="F50" s="46" t="s">
        <v>64</v>
      </c>
      <c r="G50" s="35"/>
    </row>
    <row r="51" spans="1:7">
      <c r="A51" s="35"/>
      <c r="B51" s="51"/>
      <c r="C51" s="48" t="s">
        <v>40</v>
      </c>
      <c r="D51" s="56" cm="1">
        <f t="array" ref="D51:D52">Bestelformulier!D50:D51</f>
        <v>0</v>
      </c>
      <c r="E51" s="61">
        <v>8.5</v>
      </c>
      <c r="F51" s="50">
        <f>D51*E51</f>
        <v>0</v>
      </c>
      <c r="G51" s="35"/>
    </row>
    <row r="52" spans="1:7">
      <c r="A52" s="35"/>
      <c r="B52" s="51"/>
      <c r="C52" s="48" t="s">
        <v>41</v>
      </c>
      <c r="D52" s="56">
        <v>0</v>
      </c>
      <c r="E52" s="61">
        <v>7.5</v>
      </c>
      <c r="F52" s="50">
        <f>D52*E52</f>
        <v>0</v>
      </c>
      <c r="G52" s="35"/>
    </row>
    <row r="53" spans="1:7">
      <c r="A53" s="35"/>
      <c r="B53" s="51"/>
      <c r="C53" s="43"/>
      <c r="D53" s="55"/>
      <c r="E53" s="35"/>
      <c r="F53" s="53"/>
      <c r="G53" s="35"/>
    </row>
    <row r="54" spans="1:7">
      <c r="A54" s="35"/>
      <c r="B54" s="51"/>
      <c r="C54" s="43"/>
      <c r="D54" s="55"/>
      <c r="E54" s="35"/>
      <c r="F54" s="53"/>
      <c r="G54" s="35"/>
    </row>
    <row r="55" spans="1:7">
      <c r="A55" s="35"/>
      <c r="B55" s="51"/>
      <c r="C55" s="44" t="s">
        <v>29</v>
      </c>
      <c r="D55" s="45" t="s">
        <v>30</v>
      </c>
      <c r="E55" s="46" t="s">
        <v>53</v>
      </c>
      <c r="F55" s="46" t="s">
        <v>64</v>
      </c>
      <c r="G55" s="35"/>
    </row>
    <row r="56" spans="1:7">
      <c r="A56" s="35"/>
      <c r="B56" s="51"/>
      <c r="C56" s="48" t="s">
        <v>31</v>
      </c>
      <c r="D56" s="56">
        <v>0</v>
      </c>
      <c r="E56" s="60">
        <v>2.75</v>
      </c>
      <c r="F56" s="50">
        <f t="shared" ref="F56:F70" si="3">D56*E56</f>
        <v>0</v>
      </c>
      <c r="G56" s="35"/>
    </row>
    <row r="57" spans="1:7">
      <c r="A57" s="35"/>
      <c r="B57" s="51"/>
      <c r="C57" s="48" t="s">
        <v>32</v>
      </c>
      <c r="D57" s="56">
        <v>0</v>
      </c>
      <c r="E57" s="60">
        <v>0.5</v>
      </c>
      <c r="F57" s="50">
        <f t="shared" si="3"/>
        <v>0</v>
      </c>
      <c r="G57" s="35"/>
    </row>
    <row r="58" spans="1:7">
      <c r="A58" s="35"/>
      <c r="B58" s="51"/>
      <c r="C58" s="48" t="s">
        <v>33</v>
      </c>
      <c r="D58" s="56">
        <v>0</v>
      </c>
      <c r="E58" s="60">
        <v>5</v>
      </c>
      <c r="F58" s="50">
        <f t="shared" si="3"/>
        <v>0</v>
      </c>
      <c r="G58" s="35"/>
    </row>
    <row r="59" spans="1:7">
      <c r="A59" s="35"/>
      <c r="B59" s="51"/>
      <c r="C59" s="48" t="s">
        <v>34</v>
      </c>
      <c r="D59" s="56">
        <v>0</v>
      </c>
      <c r="E59" s="60">
        <v>3.25</v>
      </c>
      <c r="F59" s="50">
        <f t="shared" si="3"/>
        <v>0</v>
      </c>
      <c r="G59" s="35"/>
    </row>
    <row r="60" spans="1:7">
      <c r="A60" s="35"/>
      <c r="B60" s="51"/>
      <c r="C60" s="48" t="s">
        <v>35</v>
      </c>
      <c r="D60" s="56">
        <v>0</v>
      </c>
      <c r="E60" s="60">
        <v>2.75</v>
      </c>
      <c r="F60" s="50">
        <f t="shared" si="3"/>
        <v>0</v>
      </c>
      <c r="G60" s="35"/>
    </row>
    <row r="61" spans="1:7">
      <c r="A61" s="35"/>
      <c r="B61" s="51"/>
      <c r="C61" s="48" t="s">
        <v>36</v>
      </c>
      <c r="D61" s="56">
        <v>0</v>
      </c>
      <c r="E61" s="60">
        <v>3</v>
      </c>
      <c r="F61" s="50">
        <f t="shared" si="3"/>
        <v>0</v>
      </c>
      <c r="G61" s="35"/>
    </row>
    <row r="62" spans="1:7">
      <c r="A62" s="35"/>
      <c r="B62" s="51"/>
      <c r="C62" s="48" t="s">
        <v>37</v>
      </c>
      <c r="D62" s="56">
        <v>0</v>
      </c>
      <c r="E62" s="60">
        <v>3.25</v>
      </c>
      <c r="F62" s="50">
        <f t="shared" si="3"/>
        <v>0</v>
      </c>
      <c r="G62" s="35"/>
    </row>
    <row r="63" spans="1:7">
      <c r="A63" s="35"/>
      <c r="B63" s="51"/>
      <c r="C63" s="48" t="s">
        <v>38</v>
      </c>
      <c r="D63" s="56">
        <v>0</v>
      </c>
      <c r="E63" s="60">
        <v>1.5</v>
      </c>
      <c r="F63" s="50">
        <f t="shared" si="3"/>
        <v>0</v>
      </c>
      <c r="G63" s="35"/>
    </row>
    <row r="64" spans="1:7">
      <c r="A64" s="35"/>
      <c r="B64" s="51"/>
      <c r="C64" s="48" t="s">
        <v>48</v>
      </c>
      <c r="D64" s="56">
        <v>0</v>
      </c>
      <c r="E64" s="60">
        <v>1.5</v>
      </c>
      <c r="F64" s="50">
        <f t="shared" si="3"/>
        <v>0</v>
      </c>
      <c r="G64" s="35"/>
    </row>
    <row r="65" spans="1:7">
      <c r="A65" s="35"/>
      <c r="B65" s="51"/>
      <c r="C65" s="48" t="s">
        <v>49</v>
      </c>
      <c r="D65" s="56">
        <v>0</v>
      </c>
      <c r="E65" s="60">
        <v>3</v>
      </c>
      <c r="F65" s="50">
        <f t="shared" si="3"/>
        <v>0</v>
      </c>
      <c r="G65" s="35"/>
    </row>
    <row r="66" spans="1:7">
      <c r="A66" s="35"/>
      <c r="B66" s="51"/>
      <c r="C66" s="48" t="s">
        <v>39</v>
      </c>
      <c r="D66" s="56">
        <v>0</v>
      </c>
      <c r="E66" s="60">
        <v>6.75</v>
      </c>
      <c r="F66" s="50">
        <f t="shared" si="3"/>
        <v>0</v>
      </c>
      <c r="G66" s="35"/>
    </row>
    <row r="67" spans="1:7">
      <c r="A67" s="35"/>
      <c r="B67" s="51"/>
      <c r="C67" s="48" t="s">
        <v>42</v>
      </c>
      <c r="D67" s="56">
        <v>0</v>
      </c>
      <c r="E67" s="60">
        <v>2</v>
      </c>
      <c r="F67" s="50">
        <f t="shared" si="3"/>
        <v>0</v>
      </c>
      <c r="G67" s="35"/>
    </row>
    <row r="68" spans="1:7">
      <c r="A68" s="35"/>
      <c r="B68" s="51"/>
      <c r="C68" s="48" t="s">
        <v>43</v>
      </c>
      <c r="D68" s="56">
        <v>0</v>
      </c>
      <c r="E68" s="60">
        <v>2.75</v>
      </c>
      <c r="F68" s="50">
        <f t="shared" si="3"/>
        <v>0</v>
      </c>
      <c r="G68" s="35"/>
    </row>
    <row r="69" spans="1:7">
      <c r="A69" s="35"/>
      <c r="B69" s="51"/>
      <c r="C69" s="48" t="s">
        <v>44</v>
      </c>
      <c r="D69" s="56">
        <v>0</v>
      </c>
      <c r="E69" s="60">
        <v>2.5</v>
      </c>
      <c r="F69" s="50">
        <f t="shared" si="3"/>
        <v>0</v>
      </c>
      <c r="G69" s="35"/>
    </row>
    <row r="70" spans="1:7">
      <c r="A70" s="35"/>
      <c r="B70" s="51"/>
      <c r="C70" s="48" t="s">
        <v>45</v>
      </c>
      <c r="D70" s="56">
        <v>0</v>
      </c>
      <c r="E70" s="60">
        <v>2.5</v>
      </c>
      <c r="F70" s="50">
        <f t="shared" si="3"/>
        <v>0</v>
      </c>
      <c r="G70" s="35"/>
    </row>
    <row r="71" spans="1:7">
      <c r="A71" s="35"/>
      <c r="B71" s="51"/>
      <c r="C71" s="43"/>
      <c r="D71" s="55"/>
      <c r="E71" s="35"/>
      <c r="F71" s="53"/>
      <c r="G71" s="35"/>
    </row>
    <row r="72" spans="1:7">
      <c r="A72" s="35"/>
      <c r="B72" s="51"/>
      <c r="C72" s="43"/>
      <c r="D72" s="55"/>
      <c r="E72" s="35"/>
      <c r="F72" s="53"/>
      <c r="G72" s="35"/>
    </row>
    <row r="73" spans="1:7">
      <c r="A73" s="35"/>
      <c r="B73" s="51"/>
      <c r="C73" s="44" t="s">
        <v>61</v>
      </c>
      <c r="D73" s="45" t="s">
        <v>59</v>
      </c>
      <c r="E73" s="46" t="s">
        <v>53</v>
      </c>
      <c r="F73" s="46" t="s">
        <v>64</v>
      </c>
      <c r="G73" s="35"/>
    </row>
    <row r="74" spans="1:7">
      <c r="A74" s="35"/>
      <c r="B74" s="51"/>
      <c r="C74" s="48" t="s">
        <v>63</v>
      </c>
      <c r="D74" s="56" cm="1">
        <f t="array" ref="D74:D76">Bestelformulier!D73:D75</f>
        <v>0</v>
      </c>
      <c r="E74" s="60">
        <v>6.5</v>
      </c>
      <c r="F74" s="50">
        <f>D74*E74</f>
        <v>0</v>
      </c>
      <c r="G74" s="35"/>
    </row>
    <row r="75" spans="1:7">
      <c r="A75" s="35"/>
      <c r="B75" s="51"/>
      <c r="C75" s="48" t="s">
        <v>60</v>
      </c>
      <c r="D75" s="56">
        <v>0</v>
      </c>
      <c r="E75" s="60">
        <v>11</v>
      </c>
      <c r="F75" s="50">
        <f>D75*E75</f>
        <v>0</v>
      </c>
      <c r="G75" s="35"/>
    </row>
    <row r="76" spans="1:7">
      <c r="A76" s="35"/>
      <c r="B76" s="51"/>
      <c r="C76" s="48" t="s">
        <v>62</v>
      </c>
      <c r="D76" s="56">
        <v>0</v>
      </c>
      <c r="E76" s="60">
        <v>17</v>
      </c>
      <c r="F76" s="50">
        <f>D76*E76</f>
        <v>0</v>
      </c>
      <c r="G76" s="35"/>
    </row>
    <row r="77" spans="1:7">
      <c r="A77" s="35"/>
      <c r="B77" s="35"/>
      <c r="C77" s="43" t="s">
        <v>92</v>
      </c>
      <c r="D77" s="35"/>
      <c r="E77" s="35"/>
      <c r="F77" s="35"/>
      <c r="G77" s="35"/>
    </row>
    <row r="78" spans="1:7">
      <c r="A78" s="35"/>
      <c r="B78" s="35"/>
      <c r="C78" s="43"/>
      <c r="D78" s="35"/>
      <c r="E78" s="35"/>
      <c r="F78" s="35"/>
      <c r="G78" s="35"/>
    </row>
    <row r="79" spans="1:7" ht="18.75">
      <c r="A79" s="35"/>
      <c r="B79" s="35"/>
      <c r="C79" s="63" t="s">
        <v>74</v>
      </c>
      <c r="D79" s="63"/>
      <c r="E79" s="63"/>
      <c r="F79" s="57">
        <f>SUM(F12:F76)</f>
        <v>0</v>
      </c>
      <c r="G79" s="35"/>
    </row>
    <row r="80" spans="1:7" ht="18.75">
      <c r="A80" s="35"/>
      <c r="B80" s="35"/>
      <c r="C80" s="63" t="s">
        <v>75</v>
      </c>
      <c r="D80" s="63"/>
      <c r="E80" s="63"/>
      <c r="F80" s="57">
        <f>F79/100*9</f>
        <v>0</v>
      </c>
      <c r="G80" s="35"/>
    </row>
    <row r="81" spans="1:7" ht="18.75">
      <c r="A81" s="35"/>
      <c r="B81" s="35"/>
      <c r="C81" s="64" t="s">
        <v>83</v>
      </c>
      <c r="D81" s="64"/>
      <c r="E81" s="64"/>
      <c r="F81" s="57"/>
      <c r="G81" s="35"/>
    </row>
    <row r="82" spans="1:7" ht="18.75">
      <c r="A82" s="35"/>
      <c r="B82" s="35"/>
      <c r="C82" s="63" t="s">
        <v>76</v>
      </c>
      <c r="D82" s="63"/>
      <c r="E82" s="63"/>
      <c r="F82" s="57">
        <f>F79+F80</f>
        <v>0</v>
      </c>
      <c r="G82" s="35"/>
    </row>
    <row r="83" spans="1:7" ht="18.75">
      <c r="A83" s="35"/>
      <c r="B83" s="35"/>
      <c r="C83" s="62" t="s">
        <v>77</v>
      </c>
      <c r="D83" s="62"/>
      <c r="E83" s="62"/>
      <c r="F83" s="58">
        <f>F82-F81</f>
        <v>0</v>
      </c>
      <c r="G83" s="35"/>
    </row>
    <row r="84" spans="1:7">
      <c r="A84" s="35"/>
      <c r="B84" s="35"/>
      <c r="C84" s="43"/>
      <c r="D84" s="35"/>
      <c r="E84" s="35"/>
      <c r="F84" s="35"/>
      <c r="G84" s="35"/>
    </row>
  </sheetData>
  <sheetProtection selectLockedCells="1"/>
  <mergeCells count="10">
    <mergeCell ref="C9:F9"/>
    <mergeCell ref="E1:F1"/>
    <mergeCell ref="D2:E2"/>
    <mergeCell ref="D3:E3"/>
    <mergeCell ref="D4:E4"/>
    <mergeCell ref="C83:E83"/>
    <mergeCell ref="C79:E79"/>
    <mergeCell ref="C80:E80"/>
    <mergeCell ref="C81:E81"/>
    <mergeCell ref="C82:E82"/>
  </mergeCells>
  <hyperlinks>
    <hyperlink ref="C4" r:id="rId1" display="ivana.custers@hotmail.com" xr:uid="{52246626-1BFB-4A44-AC7E-26BA50D60E3F}"/>
  </hyperlink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Bestelformulier</vt:lpstr>
      <vt:lpstr>Concept Factuur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Custers</dc:creator>
  <cp:lastModifiedBy>Jelle Coolen</cp:lastModifiedBy>
  <cp:lastPrinted>2026-03-04T08:29:56Z</cp:lastPrinted>
  <dcterms:created xsi:type="dcterms:W3CDTF">2026-01-13T14:03:25Z</dcterms:created>
  <dcterms:modified xsi:type="dcterms:W3CDTF">2026-05-18T10:13:15Z</dcterms:modified>
</cp:coreProperties>
</file>